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72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CO34" i="9"/>
  <c r="BW34" i="9"/>
  <c r="U34" i="9"/>
  <c r="U35" i="9" s="1"/>
  <c r="C34" i="9"/>
  <c r="U36" i="9" l="1"/>
  <c r="BE34" i="9" s="1"/>
  <c r="BE35"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<sst xmlns="http://schemas.openxmlformats.org/spreadsheetml/2006/main" count="1017" uniqueCount="553">
  <si>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</si>
  <si>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</si>
  <si>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</si>
  <si>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</si>
  <si>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</si>
  <si>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</si>
  <si>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</si>
  <si>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</si>
  <si>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</si>
  <si>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</si>
  <si>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</si>
  <si>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</si>
  <si>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</si>
  <si>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</si>
  <si>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</si>
  <si>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</si>
  <si>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</si>
  <si>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</si>
  <si>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</si>
  <si>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</si>
  <si>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</si>
  <si>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</si>
  <si>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</si>
  <si>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</si>
  <si>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</si>
  <si>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</si>
  <si>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</si>
  <si>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</si>
  <si>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</si>
  <si>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</si>
  <si>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</si>
  <si>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</si>
  <si>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</si>
  <si>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</si>
  <si>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</si>
  <si>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</si>
  <si>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</si>
  <si>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</si>
  <si>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</si>
  <si>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</si>
  <si>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</si>
  <si>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</si>
  <si>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</si>
  <si>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</si>
  <si>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</si>
  <si>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</si>
  <si>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</si>
  <si>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</si>
  <si>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</si>
  <si>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</si>
  <si>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</si>
  <si>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</si>
  <si>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</si>
  <si>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</si>
  <si>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</si>
  <si>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</si>
  <si>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</si>
  <si>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</si>
  <si>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</si>
  <si>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</si>
  <si>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</si>
  <si>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</si>
  <si>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</si>
  <si>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</si>
  <si>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</si>
  <si>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</si>
  <si>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</si>
  <si>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</si>
  <si>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</si>
  <si>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</si>
  <si>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</si>
  <si>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</si>
  <si>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</si>
  <si>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</si>
  <si>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</si>
  <si>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</si>
  <si>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</si>
  <si>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</si>
  <si>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</si>
  <si>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</si>
  <si>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</si>
  <si>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上三川町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</si>
  <si>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</si>
  <si>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</si>
  <si>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</si>
  <si>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</si>
  <si>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</si>
  <si>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</si>
  <si>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</si>
  <si>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</si>
  <si>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</si>
  <si>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</si>
  <si>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</si>
  <si>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</si>
  <si>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</si>
  <si>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</si>
  <si>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</si>
  <si>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</si>
  <si>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</si>
  <si>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</si>
  <si>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</si>
  <si>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</si>
  <si>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</si>
  <si>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</si>
  <si>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</si>
  <si>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</si>
  <si>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</si>
  <si>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</si>
  <si>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</si>
  <si>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</si>
  <si>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</si>
  <si>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</si>
  <si>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</si>
  <si>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</si>
  <si>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</si>
  <si>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</si>
  <si>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</si>
  <si>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</si>
  <si>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</si>
  <si>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</si>
  <si>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</si>
  <si>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</si>
  <si>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</si>
  <si>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</si>
  <si>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</si>
  <si>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</si>
  <si>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</si>
  <si>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</si>
  <si>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</si>
  <si>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</si>
  <si>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</si>
  <si>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</si>
  <si>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</si>
  <si>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</si>
  <si>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</si>
  <si>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</si>
  <si>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</si>
  <si>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</si>
  <si>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</si>
  <si>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</si>
  <si>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</si>
  <si>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</si>
  <si>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</si>
  <si>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</si>
  <si>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</si>
  <si>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</si>
  <si>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</si>
  <si>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</si>
  <si>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</si>
  <si>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</si>
  <si>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</si>
  <si>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</si>
  <si>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</si>
  <si>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</si>
  <si>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</si>
  <si>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</si>
  <si>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</si>
  <si>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</si>
  <si>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</si>
  <si>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</si>
  <si>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</si>
  <si>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</si>
  <si>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</si>
  <si>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</si>
  <si>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</si>
  <si>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</si>
  <si>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</si>
  <si>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</si>
  <si>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</si>
  <si>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</si>
  <si>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</si>
  <si>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</si>
  <si>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</si>
  <si>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</si>
  <si>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</si>
  <si>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</si>
  <si>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</si>
  <si>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</si>
  <si>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</si>
  <si>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</si>
  <si>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</si>
  <si>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</si>
  <si>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</si>
  <si>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</si>
  <si>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</si>
  <si>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</si>
  <si>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</si>
  <si>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</si>
  <si>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</si>
  <si>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</si>
  <si>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</si>
  <si>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</si>
  <si>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</si>
  <si>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</si>
  <si>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栃木県上三川町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</si>
  <si>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</si>
  <si>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</si>
  <si>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</si>
  <si>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</si>
  <si>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</si>
  <si>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</si>
  <si>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</si>
  <si>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</si>
  <si>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</si>
  <si>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</si>
  <si>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</si>
  <si>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</si>
  <si>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</si>
  <si>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</si>
  <si>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</si>
  <si>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</si>
  <si>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</si>
  <si>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</si>
  <si>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</si>
  <si>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</si>
  <si>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</si>
  <si>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</si>
  <si>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</si>
  <si>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</si>
  <si>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</si>
  <si>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</si>
  <si>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</si>
  <si>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</si>
  <si>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</si>
  <si>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</si>
  <si>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</si>
  <si>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</si>
  <si>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</si>
  <si>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</si>
  <si>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</si>
  <si>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</si>
  <si>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</si>
  <si>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</si>
  <si>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</si>
  <si>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</si>
  <si>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</si>
  <si>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</si>
  <si>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</si>
  <si>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</si>
  <si>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</si>
  <si>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</si>
  <si>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</si>
  <si>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</si>
  <si>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</si>
  <si>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</si>
  <si>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</si>
  <si>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</si>
  <si>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</si>
  <si>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</si>
  <si>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</si>
  <si>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</si>
  <si>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</si>
  <si>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</si>
  <si>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</si>
  <si>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</si>
  <si>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</si>
  <si>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</si>
  <si>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</si>
  <si>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</si>
  <si>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</si>
  <si>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</si>
  <si>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</si>
  <si>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</si>
  <si>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</si>
  <si>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</si>
  <si>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</si>
  <si>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</si>
  <si>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</si>
  <si>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</si>
  <si>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</si>
  <si>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</si>
  <si>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</si>
  <si>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</si>
  <si>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</si>
  <si>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</si>
  <si>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</si>
  <si>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</si>
  <si>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</si>
  <si>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</si>
  <si>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</si>
  <si>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</si>
  <si>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</si>
  <si>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</si>
  <si>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</si>
  <si>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</si>
  <si>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</si>
  <si>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</si>
  <si>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</si>
  <si>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</si>
  <si>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</si>
  <si>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</si>
  <si>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</si>
  <si>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</si>
  <si>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</si>
  <si>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</si>
  <si>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</si>
  <si>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</si>
  <si>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</si>
  <si>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</si>
  <si>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</si>
  <si>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</si>
  <si>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</si>
  <si>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</si>
  <si>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</si>
  <si>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</si>
  <si>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</si>
  <si>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</si>
  <si>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</si>
  <si>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</si>
  <si>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</si>
  <si>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</si>
  <si>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</si>
  <si>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</si>
  <si>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</si>
  <si>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</si>
  <si>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</si>
  <si>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</si>
  <si>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</si>
  <si>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</si>
  <si>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</si>
  <si>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</si>
  <si>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</si>
  <si>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</si>
  <si>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</si>
  <si>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</si>
  <si>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</si>
  <si>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</si>
  <si>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</si>
  <si>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</si>
  <si>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</si>
  <si>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</si>
  <si>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</si>
  <si>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</si>
  <si>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</si>
  <si>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</si>
  <si>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</si>
  <si>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</si>
  <si>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</si>
  <si>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</si>
  <si>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</si>
  <si>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</si>
  <si>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</si>
  <si>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栃木県上三川町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</si>
  <si>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</si>
  <si>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</si>
  <si>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</si>
  <si>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</si>
  <si>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</si>
  <si>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</si>
  <si>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</si>
  <si>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</si>
  <si>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</si>
  <si>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</si>
  <si>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</si>
  <si>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</si>
  <si>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</si>
  <si>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</si>
  <si>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</si>
  <si>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</si>
  <si>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</si>
  <si>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</si>
  <si>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</si>
  <si>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</si>
  <si>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</si>
  <si>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</si>
  <si>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</si>
  <si>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</si>
  <si>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</si>
  <si>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</si>
  <si>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</si>
  <si>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</si>
  <si>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</si>
  <si>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</si>
  <si>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</si>
  <si>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</si>
  <si>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</si>
  <si>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</si>
  <si>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</si>
  <si>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</si>
  <si>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</si>
  <si>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</si>
  <si>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</si>
  <si>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</si>
  <si>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</si>
  <si>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</si>
  <si>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</si>
  <si>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</si>
  <si>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</si>
  <si>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</si>
  <si>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</si>
  <si>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</si>
  <si>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</si>
  <si>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</si>
  <si>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</si>
  <si>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</si>
  <si>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</si>
  <si>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</si>
  <si>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</si>
  <si>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</si>
  <si>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</si>
  <si>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</si>
  <si>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</si>
  <si>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</si>
  <si>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</si>
  <si>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</si>
  <si>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</si>
  <si>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</si>
  <si>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</si>
  <si>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</si>
  <si>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</si>
  <si>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</si>
  <si>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</si>
  <si>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</si>
  <si>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</si>
  <si>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</si>
  <si>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</si>
  <si>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</si>
  <si>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</si>
  <si>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</si>
  <si>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</si>
  <si>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</si>
  <si>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</si>
  <si>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</si>
  <si>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</si>
  <si>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</si>
  <si>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</si>
  <si>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</si>
  <si>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</si>
  <si>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</si>
  <si>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</si>
  <si>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</si>
  <si>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</si>
  <si>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</si>
  <si>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</si>
  <si>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</si>
  <si>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</si>
  <si>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</si>
  <si>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</si>
  <si>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</si>
  <si>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</si>
  <si>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</si>
  <si>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</si>
  <si>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</si>
  <si>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</si>
  <si>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</si>
  <si>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</si>
  <si>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</si>
  <si>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</si>
  <si>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</si>
  <si>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</si>
  <si>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</si>
  <si>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</si>
  <si>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</si>
  <si>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</si>
  <si>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</si>
  <si>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</si>
  <si>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</si>
  <si>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</si>
  <si>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</si>
  <si>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</si>
  <si>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</si>
  <si>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</si>
  <si>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</si>
  <si>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</si>
  <si>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</si>
  <si>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</si>
  <si>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</si>
  <si>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</si>
  <si>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</si>
  <si>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</si>
  <si>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</si>
  <si>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</si>
  <si>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</si>
  <si>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</si>
  <si>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</si>
  <si>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</si>
  <si>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</si>
  <si>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</si>
  <si>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</si>
  <si>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</si>
  <si>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</si>
  <si>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</si>
  <si>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</si>
  <si>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</si>
  <si>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</si>
  <si>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</si>
  <si>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</si>
  <si>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</si>
  <si>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</si>
  <si>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</si>
  <si>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</si>
  <si>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</si>
  <si>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</si>
  <si>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</si>
  <si>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</si>
  <si>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</si>
  <si>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</si>
  <si>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</si>
  <si>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</si>
  <si>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</si>
  <si>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</si>
  <si>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</si>
  <si>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</si>
  <si>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</si>
  <si>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</si>
  <si>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</si>
  <si>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</si>
  <si>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</si>
  <si>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</si>
  <si>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</si>
  <si>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</si>
  <si>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</si>
  <si>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</si>
  <si>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</si>
  <si>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</si>
  <si>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</si>
  <si>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</si>
  <si>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</si>
  <si>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</si>
  <si>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</si>
  <si>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</si>
  <si>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</si>
  <si>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</si>
  <si>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</si>
  <si>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2.10</t>
  </si>
  <si>
    <t>水道事業会計</t>
  </si>
  <si>
    <t>一般会計</t>
  </si>
  <si>
    <t>介護保険事業特別会計</t>
  </si>
  <si>
    <t>国民健康保険事業特別会計</t>
  </si>
  <si>
    <t>公共下水道事業特別会計</t>
  </si>
  <si>
    <t>農業集落排水事業特別会計</t>
  </si>
  <si>
    <t>後期高齢者医療特別会計</t>
  </si>
  <si>
    <t>その他会計（赤字）</t>
  </si>
  <si>
    <t>その他会計（黒字）</t>
  </si>
  <si>
    <t>石橋地区消防組合</t>
    <rPh sb="0" eb="2">
      <t>イシバシ</t>
    </rPh>
    <rPh sb="2" eb="4">
      <t>チク</t>
    </rPh>
    <rPh sb="4" eb="6">
      <t>ショウボウ</t>
    </rPh>
    <rPh sb="6" eb="8">
      <t>クミアイ</t>
    </rPh>
    <phoneticPr fontId="2"/>
  </si>
  <si>
    <t>小山広域保健衛生組合</t>
    <rPh sb="0" eb="2">
      <t>オヤマ</t>
    </rPh>
    <rPh sb="2" eb="4">
      <t>コウイキ</t>
    </rPh>
    <rPh sb="4" eb="6">
      <t>ホケン</t>
    </rPh>
    <rPh sb="6" eb="8">
      <t>エイセイ</t>
    </rPh>
    <rPh sb="8" eb="10">
      <t>クミアイ</t>
    </rPh>
    <phoneticPr fontId="2"/>
  </si>
  <si>
    <t>栃木県市町村総合事務組合　一般会計</t>
    <rPh sb="0" eb="3">
      <t>トチギケン</t>
    </rPh>
    <rPh sb="3" eb="6">
      <t>シチョウソン</t>
    </rPh>
    <rPh sb="6" eb="8">
      <t>ソウゴウ</t>
    </rPh>
    <rPh sb="8" eb="10">
      <t>ジム</t>
    </rPh>
    <rPh sb="10" eb="12">
      <t>クミアイ</t>
    </rPh>
    <rPh sb="13" eb="17">
      <t>イッパンカイケイ</t>
    </rPh>
    <phoneticPr fontId="2"/>
  </si>
  <si>
    <t>栃木県市町村総合事務組合　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</si>
  <si>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　一般会計</t>
    <rPh sb="0" eb="3">
      <t>トチギケン</t>
    </rPh>
    <rPh sb="3" eb="5">
      <t>コウキ</t>
    </rPh>
    <rPh sb="5" eb="8">
      <t>コウレイシャ</t>
    </rPh>
    <rPh sb="8" eb="10">
      <t>イリョウ</t>
    </rPh>
    <rPh sb="10" eb="12">
      <t>コウイキ</t>
    </rPh>
    <rPh sb="12" eb="14">
      <t>レンゴウ</t>
    </rPh>
    <rPh sb="15" eb="19">
      <t>イッパンカイケイ</t>
    </rPh>
    <phoneticPr fontId="2"/>
  </si>
  <si>
    <t>栃木県後期高齢者医療広域連合　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</si>
  <si>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上三川町農業公社</t>
    <rPh sb="0" eb="4">
      <t>カミノカワマチ</t>
    </rPh>
    <rPh sb="4" eb="6">
      <t>ノウギョウ</t>
    </rPh>
    <rPh sb="6" eb="8">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</si>
  <si>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</si>
  <si>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</si>
  <si>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</si>
  <si>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</si>
  <si>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</si>
  <si>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</si>
  <si>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</si>
  <si>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</si>
  <si>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</si>
  <si>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</si>
  <si>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</si>
  <si>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現状、将来負担比率、実質公債費比率ともに類似団体平均よりも低い水準となっている。
　近年、臨時財政対策債（赤字地方債）発行を原則行わないなど、地方債の新規発行は元金償還額以下にと抑えてきたことなどによるものだが、２８年度以降は、上三川小学校屋内運動場新築事業や町内全小中学校の空調整備事業、庁舎の耐震・大規模改修事業など大型事業が予定されていることから、地方債発行も増発され、各指標上昇が想定される。
　建設地方債（＝公共施設建設事業）についても、引き続き、普通交付税措置のあるものに限り、発行していく方針である。</t>
    <rPh sb="1" eb="3">
      <t>ゲンジョウ</t>
    </rPh>
    <rPh sb="4" eb="6">
      <t>ショウライ</t>
    </rPh>
    <rPh sb="6" eb="8">
      <t>フタン</t>
    </rPh>
    <rPh sb="8" eb="10">
      <t>ヒリツ</t>
    </rPh>
    <rPh sb="11" eb="13">
      <t>ジッシツ</t>
    </rPh>
    <rPh sb="13" eb="16">
      <t>コウサイヒ</t>
    </rPh>
    <rPh sb="16" eb="18">
      <t>ヒリツ</t>
    </rPh>
    <rPh sb="21" eb="23">
      <t>ルイジ</t>
    </rPh>
    <rPh sb="23" eb="25">
      <t>ダンタイ</t>
    </rPh>
    <rPh sb="25" eb="27">
      <t>ヘイキン</t>
    </rPh>
    <rPh sb="30" eb="31">
      <t>ヒク</t>
    </rPh>
    <rPh sb="32" eb="34">
      <t>スイジュン</t>
    </rPh>
    <rPh sb="43" eb="45">
      <t>キンネン</t>
    </rPh>
    <rPh sb="46" eb="53">
      <t>リンジザイセイタイサクサイ</t>
    </rPh>
    <rPh sb="54" eb="56">
      <t>アカジ</t>
    </rPh>
    <rPh sb="56" eb="59">
      <t>チホウサイ</t>
    </rPh>
    <rPh sb="60" eb="62">
      <t>ハッコウ</t>
    </rPh>
    <rPh sb="63" eb="65">
      <t>ゲンソク</t>
    </rPh>
    <rPh sb="65" eb="66">
      <t>オコナ</t>
    </rPh>
    <rPh sb="72" eb="75">
      <t>チホウサイ</t>
    </rPh>
    <rPh sb="76" eb="78">
      <t>シンキ</t>
    </rPh>
    <rPh sb="78" eb="80">
      <t>ハッコウ</t>
    </rPh>
    <rPh sb="81" eb="83">
      <t>ガンキン</t>
    </rPh>
    <rPh sb="83" eb="86">
      <t>ショウカンガク</t>
    </rPh>
    <rPh sb="86" eb="88">
      <t>イカ</t>
    </rPh>
    <rPh sb="90" eb="91">
      <t>オサ</t>
    </rPh>
    <rPh sb="109" eb="111">
      <t>ネンド</t>
    </rPh>
    <rPh sb="111" eb="113">
      <t>イコウ</t>
    </rPh>
    <rPh sb="115" eb="118">
      <t>カミノカワ</t>
    </rPh>
    <rPh sb="118" eb="121">
      <t>ショウガッコウ</t>
    </rPh>
    <rPh sb="121" eb="123">
      <t>オクナイ</t>
    </rPh>
    <rPh sb="123" eb="126">
      <t>ウンドウジョウ</t>
    </rPh>
    <rPh sb="126" eb="128">
      <t>シンチク</t>
    </rPh>
    <rPh sb="128" eb="130">
      <t>ジギョウ</t>
    </rPh>
    <rPh sb="131" eb="133">
      <t>チョウナイ</t>
    </rPh>
    <rPh sb="133" eb="134">
      <t>ゼン</t>
    </rPh>
    <rPh sb="134" eb="138">
      <t>ショウチュウガッコウ</t>
    </rPh>
    <rPh sb="139" eb="141">
      <t>クウチョウ</t>
    </rPh>
    <rPh sb="141" eb="143">
      <t>セイビ</t>
    </rPh>
    <rPh sb="143" eb="145">
      <t>ジギョウ</t>
    </rPh>
    <rPh sb="146" eb="148">
      <t>チョウシャ</t>
    </rPh>
    <rPh sb="149" eb="151">
      <t>タイシン</t>
    </rPh>
    <rPh sb="152" eb="155">
      <t>ダイキボ</t>
    </rPh>
    <rPh sb="155" eb="157">
      <t>カイシュウ</t>
    </rPh>
    <rPh sb="157" eb="159">
      <t>ジギョウ</t>
    </rPh>
    <rPh sb="161" eb="163">
      <t>オオガタ</t>
    </rPh>
    <rPh sb="163" eb="165">
      <t>ジギョウ</t>
    </rPh>
    <rPh sb="166" eb="168">
      <t>ヨテイ</t>
    </rPh>
    <rPh sb="178" eb="181">
      <t>チホウサイ</t>
    </rPh>
    <rPh sb="181" eb="183">
      <t>ハッコウ</t>
    </rPh>
    <rPh sb="184" eb="186">
      <t>ゾウハツ</t>
    </rPh>
    <rPh sb="189" eb="192">
      <t>カクシヒョウ</t>
    </rPh>
    <rPh sb="192" eb="194">
      <t>ジョウショウ</t>
    </rPh>
    <rPh sb="195" eb="197">
      <t>ソウテイ</t>
    </rPh>
    <rPh sb="203" eb="205">
      <t>ケンセツ</t>
    </rPh>
    <rPh sb="205" eb="208">
      <t>チホウサイ</t>
    </rPh>
    <rPh sb="210" eb="212">
      <t>コウキョウ</t>
    </rPh>
    <rPh sb="212" eb="214">
      <t>シセツ</t>
    </rPh>
    <rPh sb="214" eb="216">
      <t>ケンセツ</t>
    </rPh>
    <rPh sb="216" eb="218">
      <t>ジギョウ</t>
    </rPh>
    <rPh sb="225" eb="226">
      <t>ヒ</t>
    </rPh>
    <rPh sb="227" eb="228">
      <t>ツヅ</t>
    </rPh>
    <rPh sb="230" eb="232">
      <t>フツウ</t>
    </rPh>
    <rPh sb="232" eb="235">
      <t>コウフゼイ</t>
    </rPh>
    <rPh sb="235" eb="237">
      <t>ソチ</t>
    </rPh>
    <rPh sb="243" eb="244">
      <t>カギ</t>
    </rPh>
    <rPh sb="246" eb="248">
      <t>ハッコウ</t>
    </rPh>
    <rPh sb="252" eb="254">
      <t>ホウシン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</si>
</sst>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51262</c:v>
                </c:pt>
                <c:pt idx="1">
                  <c:v>48407</c:v>
                </c:pt>
                <c:pt idx="2">
                  <c:v>69477</c:v>
                </c:pt>
                <c:pt idx="3">
                  <c:v>59668</c:v>
                </c:pt>
                <c:pt idx="4">
                  <c:v>56894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55895</c:v>
                </c:pt>
                <c:pt idx="1">
                  <c:v>44727</c:v>
                </c:pt>
                <c:pt idx="2">
                  <c:v>41241</c:v>
                </c:pt>
                <c:pt idx="3">
                  <c:v>36521</c:v>
                </c:pt>
                <c:pt idx="4">
                  <c:v>17234</c:v>
                </c:pt>
              </c:numCache>
            </c:numRef>
          </c:val>
          <c:smooth val="0"/>
        </c:ser>
        <c:dLbls>
          <c:showLegendKey val="0"/>
          <c:showVal val="0"/>
          <c:showCatName val="0"/>
          <c:showSerName val="0"/>
          <c:showPercent val="0"/>
          <c:showBubbleSize val="0"/>
        </c:dLbls>
        <c:marker val="1"/>
        <c:smooth val="0"/>
        <c:axId val="256951808"/>
        <c:axId val="256966656"/>
      </c:lineChart>
      <c:catAx>
        <c:axId val="2569518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6966656"/>
        <c:crosses val="autoZero"/>
        <c:auto val="1"/>
        <c:lblAlgn val="ctr"/>
        <c:lblOffset val="100"/>
        <c:tickLblSkip val="1"/>
        <c:tickMarkSkip val="1"/>
        <c:noMultiLvlLbl val="0"/>
      </c:catAx>
      <c:valAx>
        <c:axId val="25696665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6951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8.1999999999999993</c:v>
                </c:pt>
                <c:pt idx="1">
                  <c:v>7.11</c:v>
                </c:pt>
                <c:pt idx="2">
                  <c:v>6.04</c:v>
                </c:pt>
                <c:pt idx="3">
                  <c:v>7.45</c:v>
                </c:pt>
                <c:pt idx="4">
                  <c:v>8.2200000000000006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12.05</c:v>
                </c:pt>
                <c:pt idx="1">
                  <c:v>13.48</c:v>
                </c:pt>
                <c:pt idx="2">
                  <c:v>12.22</c:v>
                </c:pt>
                <c:pt idx="3">
                  <c:v>11.25</c:v>
                </c:pt>
                <c:pt idx="4">
                  <c:v>35.01</c:v>
                </c:pt>
              </c:numCache>
            </c:numRef>
          </c:val>
        </c:ser>
        <c:dLbls>
          <c:showLegendKey val="0"/>
          <c:showVal val="0"/>
          <c:showCatName val="0"/>
          <c:showSerName val="0"/>
          <c:showPercent val="0"/>
          <c:showBubbleSize val="0"/>
        </c:dLbls>
        <c:gapWidth val="250"/>
        <c:overlap val="100"/>
        <c:axId val="179703168"/>
        <c:axId val="179705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0.19</c:v>
                </c:pt>
                <c:pt idx="1">
                  <c:v>0.47</c:v>
                </c:pt>
                <c:pt idx="2">
                  <c:v>-2.1</c:v>
                </c:pt>
                <c:pt idx="3">
                  <c:v>0.11</c:v>
                </c:pt>
                <c:pt idx="4">
                  <c:v>24.94</c:v>
                </c:pt>
              </c:numCache>
            </c:numRef>
          </c:val>
          <c:smooth val="0"/>
        </c:ser>
        <c:dLbls>
          <c:showLegendKey val="0"/>
          <c:showVal val="0"/>
          <c:showCatName val="0"/>
          <c:showSerName val="0"/>
          <c:showPercent val="0"/>
          <c:showBubbleSize val="0"/>
        </c:dLbls>
        <c:marker val="1"/>
        <c:smooth val="0"/>
        <c:axId val="179703168"/>
        <c:axId val="179705344"/>
      </c:lineChart>
      <c:catAx>
        <c:axId val="17970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9705344"/>
        <c:crosses val="autoZero"/>
        <c:auto val="1"/>
        <c:lblAlgn val="ctr"/>
        <c:lblOffset val="100"/>
        <c:tickLblSkip val="1"/>
        <c:tickMarkSkip val="1"/>
        <c:noMultiLvlLbl val="0"/>
      </c:catAx>
      <c:valAx>
        <c:axId val="179705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70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0.04</c:v>
                </c:pt>
                <c:pt idx="4">
                  <c:v>#N/A</c:v>
                </c:pt>
                <c:pt idx="5">
                  <c:v>0.04</c:v>
                </c:pt>
                <c:pt idx="6">
                  <c:v>#N/A</c:v>
                </c:pt>
                <c:pt idx="7">
                  <c:v>0.08</c:v>
                </c:pt>
                <c:pt idx="8">
                  <c:v>#N/A</c:v>
                </c:pt>
                <c:pt idx="9">
                  <c:v>0.09</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0.09</c:v>
                </c:pt>
                <c:pt idx="2">
                  <c:v>#N/A</c:v>
                </c:pt>
                <c:pt idx="3">
                  <c:v>0.06</c:v>
                </c:pt>
                <c:pt idx="4">
                  <c:v>#N/A</c:v>
                </c:pt>
                <c:pt idx="5">
                  <c:v>0.06</c:v>
                </c:pt>
                <c:pt idx="6">
                  <c:v>#N/A</c:v>
                </c:pt>
                <c:pt idx="7">
                  <c:v>0.11</c:v>
                </c:pt>
                <c:pt idx="8">
                  <c:v>#N/A</c:v>
                </c:pt>
                <c:pt idx="9">
                  <c:v>0.19</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0.27</c:v>
                </c:pt>
                <c:pt idx="2">
                  <c:v>#N/A</c:v>
                </c:pt>
                <c:pt idx="3">
                  <c:v>0.13</c:v>
                </c:pt>
                <c:pt idx="4">
                  <c:v>#N/A</c:v>
                </c:pt>
                <c:pt idx="5">
                  <c:v>0.28999999999999998</c:v>
                </c:pt>
                <c:pt idx="6">
                  <c:v>#N/A</c:v>
                </c:pt>
                <c:pt idx="7">
                  <c:v>0.35</c:v>
                </c:pt>
                <c:pt idx="8">
                  <c:v>#N/A</c:v>
                </c:pt>
                <c:pt idx="9">
                  <c:v>0.45</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3.71</c:v>
                </c:pt>
                <c:pt idx="2">
                  <c:v>#N/A</c:v>
                </c:pt>
                <c:pt idx="3">
                  <c:v>4.68</c:v>
                </c:pt>
                <c:pt idx="4">
                  <c:v>#N/A</c:v>
                </c:pt>
                <c:pt idx="5">
                  <c:v>4.1399999999999997</c:v>
                </c:pt>
                <c:pt idx="6">
                  <c:v>#N/A</c:v>
                </c:pt>
                <c:pt idx="7">
                  <c:v>2.7</c:v>
                </c:pt>
                <c:pt idx="8">
                  <c:v>#N/A</c:v>
                </c:pt>
                <c:pt idx="9">
                  <c:v>1.81</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1.1399999999999999</c:v>
                </c:pt>
                <c:pt idx="2">
                  <c:v>#N/A</c:v>
                </c:pt>
                <c:pt idx="3">
                  <c:v>1.33</c:v>
                </c:pt>
                <c:pt idx="4">
                  <c:v>#N/A</c:v>
                </c:pt>
                <c:pt idx="5">
                  <c:v>1.31</c:v>
                </c:pt>
                <c:pt idx="6">
                  <c:v>#N/A</c:v>
                </c:pt>
                <c:pt idx="7">
                  <c:v>1.17</c:v>
                </c:pt>
                <c:pt idx="8">
                  <c:v>#N/A</c:v>
                </c:pt>
                <c:pt idx="9">
                  <c:v>1.86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8.19</c:v>
                </c:pt>
                <c:pt idx="2">
                  <c:v>#N/A</c:v>
                </c:pt>
                <c:pt idx="3">
                  <c:v>7.1</c:v>
                </c:pt>
                <c:pt idx="4">
                  <c:v>#N/A</c:v>
                </c:pt>
                <c:pt idx="5">
                  <c:v>6.03</c:v>
                </c:pt>
                <c:pt idx="6">
                  <c:v>#N/A</c:v>
                </c:pt>
                <c:pt idx="7">
                  <c:v>7.45</c:v>
                </c:pt>
                <c:pt idx="8">
                  <c:v>#N/A</c:v>
                </c:pt>
                <c:pt idx="9">
                  <c:v>8.2100000000000009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16.28</c:v>
                </c:pt>
                <c:pt idx="2">
                  <c:v>#N/A</c:v>
                </c:pt>
                <c:pt idx="3">
                  <c:v>18.79</c:v>
                </c:pt>
                <c:pt idx="4">
                  <c:v>#N/A</c:v>
                </c:pt>
                <c:pt idx="5">
                  <c:v>21.22</c:v>
                </c:pt>
                <c:pt idx="6">
                  <c:v>#N/A</c:v>
                </c:pt>
                <c:pt idx="7">
                  <c:v>23.94</c:v>
                </c:pt>
                <c:pt idx="8">
                  <c:v>#N/A</c:v>
                </c:pt>
                <c:pt idx="9">
                  <c:v>25.53</c:v>
                </c:pt>
              </c:numCache>
            </c:numRef>
          </c:val>
        </c:ser>
        <c:dLbls>
          <c:showLegendKey val="0"/>
          <c:showVal val="0"/>
          <c:showCatName val="0"/>
          <c:showSerName val="0"/>
          <c:showPercent val="0"/>
          <c:showBubbleSize val="0"/>
        </c:dLbls>
        <c:gapWidth val="150"/>
        <c:overlap val="100"/>
        <c:axId val="179824128"/>
        <c:axId val="179825664"/>
      </c:barChart>
      <c:catAx>
        <c:axId val="17982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825664"/>
        <c:crosses val="autoZero"/>
        <c:auto val="1"/>
        <c:lblAlgn val="ctr"/>
        <c:lblOffset val="100"/>
        <c:tickLblSkip val="1"/>
        <c:tickMarkSkip val="1"/>
        <c:noMultiLvlLbl val="0"/>
      </c:catAx>
      <c:valAx>
        <c:axId val="179825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824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1110</c:v>
                </c:pt>
                <c:pt idx="5">
                  <c:v>1112</c:v>
                </c:pt>
                <c:pt idx="8">
                  <c:v>1124</c:v>
                </c:pt>
                <c:pt idx="11">
                  <c:v>1157</c:v>
                </c:pt>
                <c:pt idx="14">
                  <c:v>1151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30</c:v>
                </c:pt>
                <c:pt idx="3">
                  <c:v>30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31</c:v>
                </c:pt>
                <c:pt idx="3">
                  <c:v>28</c:v>
                </c:pt>
                <c:pt idx="6">
                  <c:v>25</c:v>
                </c:pt>
                <c:pt idx="9">
                  <c:v>28</c:v>
                </c:pt>
                <c:pt idx="12">
                  <c:v>35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617</c:v>
                </c:pt>
                <c:pt idx="3">
                  <c:v>608</c:v>
                </c:pt>
                <c:pt idx="6">
                  <c:v>604</c:v>
                </c:pt>
                <c:pt idx="9">
                  <c:v>621</c:v>
                </c:pt>
                <c:pt idx="12">
                  <c:v>649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965</c:v>
                </c:pt>
                <c:pt idx="3">
                  <c:v>976</c:v>
                </c:pt>
                <c:pt idx="6">
                  <c:v>918</c:v>
                </c:pt>
                <c:pt idx="9">
                  <c:v>881</c:v>
                </c:pt>
                <c:pt idx="12">
                  <c:v>809</c:v>
                </c:pt>
              </c:numCache>
            </c:numRef>
          </c:val>
        </c:ser>
        <c:dLbls>
          <c:showLegendKey val="0"/>
          <c:showVal val="0"/>
          <c:showCatName val="0"/>
          <c:showSerName val="0"/>
          <c:showPercent val="0"/>
          <c:showBubbleSize val="0"/>
        </c:dLbls>
        <c:gapWidth val="100"/>
        <c:overlap val="100"/>
        <c:axId val="180528256"/>
        <c:axId val="180530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533</c:v>
                </c:pt>
                <c:pt idx="2">
                  <c:v>#N/A</c:v>
                </c:pt>
                <c:pt idx="3">
                  <c:v>#N/A</c:v>
                </c:pt>
                <c:pt idx="4">
                  <c:v>530</c:v>
                </c:pt>
                <c:pt idx="5">
                  <c:v>#N/A</c:v>
                </c:pt>
                <c:pt idx="6">
                  <c:v>#N/A</c:v>
                </c:pt>
                <c:pt idx="7">
                  <c:v>423</c:v>
                </c:pt>
                <c:pt idx="8">
                  <c:v>#N/A</c:v>
                </c:pt>
                <c:pt idx="9">
                  <c:v>#N/A</c:v>
                </c:pt>
                <c:pt idx="10">
                  <c:v>373</c:v>
                </c:pt>
                <c:pt idx="11">
                  <c:v>#N/A</c:v>
                </c:pt>
                <c:pt idx="12">
                  <c:v>#N/A</c:v>
                </c:pt>
                <c:pt idx="13">
                  <c:v>342</c:v>
                </c:pt>
                <c:pt idx="14">
                  <c:v>#N/A</c:v>
                </c:pt>
              </c:numCache>
            </c:numRef>
          </c:val>
          <c:smooth val="0"/>
        </c:ser>
        <c:dLbls>
          <c:showLegendKey val="0"/>
          <c:showVal val="0"/>
          <c:showCatName val="0"/>
          <c:showSerName val="0"/>
          <c:showPercent val="0"/>
          <c:showBubbleSize val="0"/>
        </c:dLbls>
        <c:marker val="1"/>
        <c:smooth val="0"/>
        <c:axId val="180528256"/>
        <c:axId val="180530176"/>
      </c:lineChart>
      <c:catAx>
        <c:axId val="18052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530176"/>
        <c:crosses val="autoZero"/>
        <c:auto val="1"/>
        <c:lblAlgn val="ctr"/>
        <c:lblOffset val="100"/>
        <c:tickLblSkip val="1"/>
        <c:tickMarkSkip val="1"/>
        <c:noMultiLvlLbl val="0"/>
      </c:catAx>
      <c:valAx>
        <c:axId val="180530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528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11277</c:v>
                </c:pt>
                <c:pt idx="5">
                  <c:v>11670</c:v>
                </c:pt>
                <c:pt idx="8">
                  <c:v>11814</c:v>
                </c:pt>
                <c:pt idx="11">
                  <c:v>11789</c:v>
                </c:pt>
                <c:pt idx="14">
                  <c:v>11692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2490</c:v>
                </c:pt>
                <c:pt idx="5">
                  <c:v>2370</c:v>
                </c:pt>
                <c:pt idx="8">
                  <c:v>2227</c:v>
                </c:pt>
                <c:pt idx="11">
                  <c:v>2110</c:v>
                </c:pt>
                <c:pt idx="14">
                  <c:v>1915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3960</c:v>
                </c:pt>
                <c:pt idx="5">
                  <c:v>3648</c:v>
                </c:pt>
                <c:pt idx="8">
                  <c:v>3626</c:v>
                </c:pt>
                <c:pt idx="11">
                  <c:v>3502</c:v>
                </c:pt>
                <c:pt idx="14">
                  <c:v>5381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1394</c:v>
                </c:pt>
                <c:pt idx="3">
                  <c:v>1352</c:v>
                </c:pt>
                <c:pt idx="6">
                  <c:v>1213</c:v>
                </c:pt>
                <c:pt idx="9">
                  <c:v>1147</c:v>
                </c:pt>
                <c:pt idx="12">
                  <c:v>1093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197</c:v>
                </c:pt>
                <c:pt idx="3">
                  <c:v>163</c:v>
                </c:pt>
                <c:pt idx="6">
                  <c:v>157</c:v>
                </c:pt>
                <c:pt idx="9">
                  <c:v>243</c:v>
                </c:pt>
                <c:pt idx="12">
                  <c:v>451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8841</c:v>
                </c:pt>
                <c:pt idx="3">
                  <c:v>8587</c:v>
                </c:pt>
                <c:pt idx="6">
                  <c:v>8914</c:v>
                </c:pt>
                <c:pt idx="9">
                  <c:v>8502</c:v>
                </c:pt>
                <c:pt idx="12">
                  <c:v>8182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9122</c:v>
                </c:pt>
                <c:pt idx="3">
                  <c:v>8657</c:v>
                </c:pt>
                <c:pt idx="6">
                  <c:v>8225</c:v>
                </c:pt>
                <c:pt idx="9">
                  <c:v>7826</c:v>
                </c:pt>
                <c:pt idx="12">
                  <c:v>7191</c:v>
                </c:pt>
              </c:numCache>
            </c:numRef>
          </c:val>
        </c:ser>
        <c:dLbls>
          <c:showLegendKey val="0"/>
          <c:showVal val="0"/>
          <c:showCatName val="0"/>
          <c:showSerName val="0"/>
          <c:showPercent val="0"/>
          <c:showBubbleSize val="0"/>
        </c:dLbls>
        <c:gapWidth val="100"/>
        <c:overlap val="100"/>
        <c:axId val="180759936"/>
        <c:axId val="180766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1855</c:v>
                </c:pt>
                <c:pt idx="2">
                  <c:v>#N/A</c:v>
                </c:pt>
                <c:pt idx="3">
                  <c:v>#N/A</c:v>
                </c:pt>
                <c:pt idx="4">
                  <c:v>1070</c:v>
                </c:pt>
                <c:pt idx="5">
                  <c:v>#N/A</c:v>
                </c:pt>
                <c:pt idx="6">
                  <c:v>#N/A</c:v>
                </c:pt>
                <c:pt idx="7">
                  <c:v>841</c:v>
                </c:pt>
                <c:pt idx="8">
                  <c:v>#N/A</c:v>
                </c:pt>
                <c:pt idx="9">
                  <c:v>#N/A</c:v>
                </c:pt>
                <c:pt idx="10">
                  <c:v>317</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80759936"/>
        <c:axId val="180766208"/>
      </c:lineChart>
      <c:catAx>
        <c:axId val="18075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0766208"/>
        <c:crosses val="autoZero"/>
        <c:auto val="1"/>
        <c:lblAlgn val="ctr"/>
        <c:lblOffset val="100"/>
        <c:tickLblSkip val="1"/>
        <c:tickMarkSkip val="1"/>
        <c:noMultiLvlLbl val="0"/>
      </c:catAx>
      <c:valAx>
        <c:axId val="180766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759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81095808"/>
        <c:axId val="181143040"/>
      </c:scatterChart>
      <c:valAx>
        <c:axId val="1810958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1143040"/>
        <c:crosses val="autoZero"/>
        <c:crossBetween val="midCat"/>
      </c:valAx>
      <c:valAx>
        <c:axId val="1811430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10958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8.1</c:v>
                </c:pt>
                <c:pt idx="1">
                  <c:v>8.3000000000000007</c:v>
                </c:pt>
                <c:pt idx="2">
                  <c:v>8.4</c:v>
                </c:pt>
                <c:pt idx="3">
                  <c:v>7.5</c:v>
                </c:pt>
                <c:pt idx="4">
                  <c:v>6.4</c:v>
                </c:pt>
              </c:numCache>
            </c:numRef>
          </c:xVal>
          <c:yVal>
            <c:numRef>
              <c:f>公会計指標分析・財政指標組合せ分析表!$K$73:$O$73</c:f>
              <c:numCache>
                <c:formatCode>#,##0.0;"▲ "#,##0.0</c:formatCode>
                <c:ptCount val="5"/>
                <c:pt idx="0">
                  <c:v>31.6</c:v>
                </c:pt>
                <c:pt idx="1">
                  <c:v>18.100000000000001</c:v>
                </c:pt>
                <c:pt idx="2">
                  <c:v>14.1</c:v>
                </c:pt>
                <c:pt idx="3">
                  <c:v>5.4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9.4</c:v>
                </c:pt>
                <c:pt idx="3">
                  <c:v>8.1</c:v>
                </c:pt>
                <c:pt idx="4">
                  <c:v>7.1</c:v>
                </c:pt>
              </c:numCache>
            </c:numRef>
          </c:xVal>
          <c:yVal>
            <c:numRef>
              <c:f>公会計指標分析・財政指標組合せ分析表!$K$77:$O$77</c:f>
              <c:numCache>
                <c:formatCode>#,##0.0;"▲ "#,##0.0</c:formatCode>
                <c:ptCount val="5"/>
                <c:pt idx="0">
                  <c:v>44.4</c:v>
                </c:pt>
                <c:pt idx="1">
                  <c:v>43</c:v>
                </c:pt>
                <c:pt idx="2">
                  <c:v>37</c:v>
                </c:pt>
                <c:pt idx="3">
                  <c:v>27.8</c:v>
                </c:pt>
                <c:pt idx="4">
                  <c:v>20.2</c:v>
                </c:pt>
              </c:numCache>
            </c:numRef>
          </c:yVal>
          <c:smooth val="0"/>
        </c:ser>
        <c:dLbls>
          <c:showLegendKey val="0"/>
          <c:showVal val="0"/>
          <c:showCatName val="0"/>
          <c:showSerName val="0"/>
          <c:showPercent val="0"/>
          <c:showBubbleSize val="0"/>
        </c:dLbls>
        <c:axId val="181160576"/>
        <c:axId val="181162752"/>
      </c:scatterChart>
      <c:valAx>
        <c:axId val="181160576"/>
        <c:scaling>
          <c:orientation val="minMax"/>
          <c:max val="11.5"/>
          <c:min val="6.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1162752"/>
        <c:crosses val="autoZero"/>
        <c:crossBetween val="midCat"/>
      </c:valAx>
      <c:valAx>
        <c:axId val="181162752"/>
        <c:scaling>
          <c:orientation val="minMax"/>
          <c:max val="5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11605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　</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元利償還金</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等と</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算入公債費等（＝後年度の国からの交付税相当額）</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の差（＝実質公債費比率の分子）は、年々縮まっており、好傾向にある。</a:t>
          </a:r>
          <a:endParaRPr lang="ja-JP" altLang="ja-JP" sz="1300">
            <a:effectLst/>
            <a:latin typeface="+mn-ea"/>
            <a:ea typeface="+mn-ea"/>
          </a:endParaRPr>
        </a:p>
        <a:p>
          <a:r>
            <a:rPr kumimoji="1" lang="ja-JP" altLang="ja-JP" sz="1300">
              <a:solidFill>
                <a:schemeClr val="dk1"/>
              </a:solidFill>
              <a:effectLst/>
              <a:latin typeface="+mn-ea"/>
              <a:ea typeface="+mn-ea"/>
              <a:cs typeface="+mn-cs"/>
            </a:rPr>
            <a:t>　</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元利償還金</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が毎年減少していることが主な要因となるが、上三川いきいきプラザ整備事業以降、赤字地方債である臨時財政対策債を原則導入しないことや、いわゆるハコモノ事業においては小中学校改修事業など最低限の事業執行とすることで、新規地方債発行を抑制していることが影響し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今後、上小体育館や防災無線の整備、下水道水洗化率向上のための整備、ごみ最終処分場整備を控え、地方債（借入額）償還の増が見込まれるが、いずれも</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算入公債費等</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対象となるため、指数としては現状と同水準で推移するものと考えられる。</a:t>
          </a:r>
          <a:endParaRPr lang="ja-JP" altLang="ja-JP" sz="13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　２７年度は、将来負担額を充当可能財源等が上回ったため、将来負担比率の指数は計上されないこととなった。</a:t>
          </a:r>
          <a:endParaRPr lang="ja-JP" altLang="ja-JP" sz="1300">
            <a:effectLst/>
            <a:latin typeface="+mn-ea"/>
            <a:ea typeface="+mn-ea"/>
          </a:endParaRPr>
        </a:p>
        <a:p>
          <a:r>
            <a:rPr kumimoji="1" lang="ja-JP" altLang="ja-JP" sz="1300">
              <a:solidFill>
                <a:schemeClr val="dk1"/>
              </a:solidFill>
              <a:effectLst/>
              <a:latin typeface="+mn-ea"/>
              <a:ea typeface="+mn-ea"/>
              <a:cs typeface="+mn-cs"/>
            </a:rPr>
            <a:t>　</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充当可能基金</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が前年より大幅に増えたことによるものだが、これは２７年度の町税増収分を財政調整基金へと積み立てたためであり、単年度での評価として捉えている。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これまでは新規地方債の発行を元金償還額以下にと抑えてきたことで、</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一般会計地方債現在高</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は年々着実に減少してきた。しかし、小学校体育館建替や小中学校空調整備といった大型事業を控え、また、上下水道の普及率向上の施策もあることから、時期によっては前年度より将来負担額が増加することが想定され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今後、２６年度指数と同等の水準を維持していくには、２８年度策定の公共施設総合管理計画をふまえ、施設の統廃合を見据えた各種整備計画にしていかなければならない。</a:t>
          </a:r>
          <a:endParaRPr lang="ja-JP" altLang="ja-JP" sz="13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栃木県上三川町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31,454
31,180
54.39
11,920,096
11,294,309
568,024
6,913,752
7,191,153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2" name="正方形/長方形 5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3" name="正方形/長方形 52"/>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4" name="正方形/長方形 5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5" name="テキスト ボックス 54"/>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6" name="正方形/長方形 5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7" name="正方形/長方形 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8" name="正方形/長方形 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9" name="正方形/長方形 5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0" name="正方形/長方形 5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1" name="テキスト ボックス 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2" name="テキスト ボックス 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栃木県上三川町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31,454
31,180
54.39
11,920,096
11,294,309
568,024
6,913,752
7,191,153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栃木県上三川町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31,454
31,180
54.39
11,920,096
11,294,309
568,024
6,913,752
7,191,153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栃木県上三川町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31,454
31,180
54.39
11,920,096
11,294,309
568,024
6,913,752
7,191,153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大型企業が立地していることにより、全国平均及び県平均を大きく上回る、良好な指数は示されている。　しかし、社会保障関連経費が年々増加していることなどから、指数は近年減少傾向にある。</a:t>
          </a:r>
          <a:endParaRPr lang="ja-JP" altLang="ja-JP" sz="1300">
            <a:effectLst/>
            <a:latin typeface="+mn-ea"/>
            <a:ea typeface="+mn-ea"/>
          </a:endParaRPr>
        </a:p>
        <a:p>
          <a:r>
            <a:rPr kumimoji="1" lang="ja-JP" altLang="ja-JP" sz="1300">
              <a:solidFill>
                <a:schemeClr val="dk1"/>
              </a:solidFill>
              <a:effectLst/>
              <a:latin typeface="+mn-ea"/>
              <a:ea typeface="+mn-ea"/>
              <a:cs typeface="+mn-cs"/>
            </a:rPr>
            <a:t>　２７年度も医療費にかかる保健衛生費や高齢者保健福祉費は前年より増額となったが、一方で、消費税８％への増税に伴う地方消費税交付金収入が増額となったことなどから、前年度と同水準に留まることとなった。</a:t>
          </a:r>
          <a:endParaRPr lang="ja-JP" altLang="ja-JP" sz="1300">
            <a:effectLst/>
            <a:latin typeface="+mn-ea"/>
            <a:ea typeface="+mn-ea"/>
          </a:endParaRPr>
        </a:p>
        <a:p>
          <a:r>
            <a:rPr kumimoji="1" lang="ja-JP" altLang="ja-JP" sz="1300">
              <a:solidFill>
                <a:schemeClr val="dk1"/>
              </a:solidFill>
              <a:effectLst/>
              <a:latin typeface="+mn-ea"/>
              <a:ea typeface="+mn-ea"/>
              <a:cs typeface="+mn-cs"/>
            </a:rPr>
            <a:t>　尚、２７年度税収を基に算出される次年度の財政力指数は、法人税の大幅な増収に伴い、</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１．０</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を大きく上回る結果となる。</a:t>
          </a:r>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45</xdr:row>
      <xdr:rowOff>28122</xdr:rowOff>
    </xdr:to>
    <xdr:cxnSp macro="">
      <xdr:nvCxnSpPr>
        <xdr:cNvPr id="65" name="直線コネクタ 64"/>
        <xdr:cNvCxnSpPr/>
      </xdr:nvCxnSpPr>
      <xdr:spPr>
        <a:xfrm flipV="1">
          <a:off x="4953000" y="61749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107950</xdr:rowOff>
    </xdr:from>
    <xdr:to>
      <xdr:col>7</xdr:col>
      <xdr:colOff>152400</xdr:colOff>
      <xdr:row>38</xdr:row>
      <xdr:rowOff>107950</xdr:rowOff>
    </xdr:to>
    <xdr:cxnSp macro="">
      <xdr:nvCxnSpPr>
        <xdr:cNvPr id="70" name="直線コネクタ 69"/>
        <xdr:cNvCxnSpPr/>
      </xdr:nvCxnSpPr>
      <xdr:spPr>
        <a:xfrm>
          <a:off x="4114800" y="662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99984</xdr:rowOff>
    </xdr:from>
    <xdr:ext cx="762000" cy="259045"/>
    <xdr:sp macro="" textlink="">
      <xdr:nvSpPr>
        <xdr:cNvPr id="71" name="財政力平均値テキスト"/>
        <xdr:cNvSpPr txBox="1"/>
      </xdr:nvSpPr>
      <xdr:spPr>
        <a:xfrm>
          <a:off x="5041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72" name="フローチャート : 判断 71"/>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90715</xdr:rowOff>
    </xdr:from>
    <xdr:to>
      <xdr:col>6</xdr:col>
      <xdr:colOff>0</xdr:colOff>
      <xdr:row>38</xdr:row>
      <xdr:rowOff>107950</xdr:rowOff>
    </xdr:to>
    <xdr:cxnSp macro="">
      <xdr:nvCxnSpPr>
        <xdr:cNvPr id="73" name="直線コネクタ 72"/>
        <xdr:cNvCxnSpPr/>
      </xdr:nvCxnSpPr>
      <xdr:spPr>
        <a:xfrm>
          <a:off x="3225800" y="66058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145143</xdr:rowOff>
    </xdr:from>
    <xdr:to>
      <xdr:col>6</xdr:col>
      <xdr:colOff>50800</xdr:colOff>
      <xdr:row>41</xdr:row>
      <xdr:rowOff>75293</xdr:rowOff>
    </xdr:to>
    <xdr:sp macro="" textlink="">
      <xdr:nvSpPr>
        <xdr:cNvPr id="74" name="フローチャート : 判断 73"/>
        <xdr:cNvSpPr/>
      </xdr:nvSpPr>
      <xdr:spPr>
        <a:xfrm>
          <a:off x="4064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60070</xdr:rowOff>
    </xdr:from>
    <xdr:ext cx="736600" cy="259045"/>
    <xdr:sp macro="" textlink="">
      <xdr:nvSpPr>
        <xdr:cNvPr id="75" name="テキスト ボックス 74"/>
        <xdr:cNvSpPr txBox="1"/>
      </xdr:nvSpPr>
      <xdr:spPr>
        <a:xfrm>
          <a:off x="3733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73478</xdr:rowOff>
    </xdr:from>
    <xdr:to>
      <xdr:col>4</xdr:col>
      <xdr:colOff>482600</xdr:colOff>
      <xdr:row>38</xdr:row>
      <xdr:rowOff>90715</xdr:rowOff>
    </xdr:to>
    <xdr:cxnSp macro="">
      <xdr:nvCxnSpPr>
        <xdr:cNvPr id="76" name="直線コネクタ 75"/>
        <xdr:cNvCxnSpPr/>
      </xdr:nvCxnSpPr>
      <xdr:spPr>
        <a:xfrm>
          <a:off x="2336800" y="65885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8" name="テキスト ボックス 77"/>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4535</xdr:rowOff>
    </xdr:from>
    <xdr:to>
      <xdr:col>3</xdr:col>
      <xdr:colOff>279400</xdr:colOff>
      <xdr:row>38</xdr:row>
      <xdr:rowOff>73478</xdr:rowOff>
    </xdr:to>
    <xdr:cxnSp macro="">
      <xdr:nvCxnSpPr>
        <xdr:cNvPr id="79" name="直線コネクタ 78"/>
        <xdr:cNvCxnSpPr/>
      </xdr:nvCxnSpPr>
      <xdr:spPr>
        <a:xfrm>
          <a:off x="1447800" y="651963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81" name="テキスト ボックス 80"/>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93435</xdr:rowOff>
    </xdr:from>
    <xdr:to>
      <xdr:col>2</xdr:col>
      <xdr:colOff>127000</xdr:colOff>
      <xdr:row>41</xdr:row>
      <xdr:rowOff>23585</xdr:rowOff>
    </xdr:to>
    <xdr:sp macro="" textlink="">
      <xdr:nvSpPr>
        <xdr:cNvPr id="82" name="フローチャート : 判断 81"/>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8362</xdr:rowOff>
    </xdr:from>
    <xdr:ext cx="762000" cy="259045"/>
    <xdr:sp macro="" textlink="">
      <xdr:nvSpPr>
        <xdr:cNvPr id="83" name="テキスト ボックス 82"/>
        <xdr:cNvSpPr txBox="1"/>
      </xdr:nvSpPr>
      <xdr:spPr>
        <a:xfrm>
          <a:off x="1066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57150</xdr:rowOff>
    </xdr:from>
    <xdr:to>
      <xdr:col>7</xdr:col>
      <xdr:colOff>203200</xdr:colOff>
      <xdr:row>38</xdr:row>
      <xdr:rowOff>158750</xdr:rowOff>
    </xdr:to>
    <xdr:sp macro="" textlink="">
      <xdr:nvSpPr>
        <xdr:cNvPr id="89" name="円/楕円 88"/>
        <xdr:cNvSpPr/>
      </xdr:nvSpPr>
      <xdr:spPr>
        <a:xfrm>
          <a:off x="4902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73677</xdr:rowOff>
    </xdr:from>
    <xdr:ext cx="762000" cy="259045"/>
    <xdr:sp macro="" textlink="">
      <xdr:nvSpPr>
        <xdr:cNvPr id="90" name="財政力該当値テキスト"/>
        <xdr:cNvSpPr txBox="1"/>
      </xdr:nvSpPr>
      <xdr:spPr>
        <a:xfrm>
          <a:off x="5041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57150</xdr:rowOff>
    </xdr:from>
    <xdr:to>
      <xdr:col>6</xdr:col>
      <xdr:colOff>50800</xdr:colOff>
      <xdr:row>38</xdr:row>
      <xdr:rowOff>158750</xdr:rowOff>
    </xdr:to>
    <xdr:sp macro="" textlink="">
      <xdr:nvSpPr>
        <xdr:cNvPr id="91" name="円/楕円 90"/>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168927</xdr:rowOff>
    </xdr:from>
    <xdr:ext cx="736600" cy="259045"/>
    <xdr:sp macro="" textlink="">
      <xdr:nvSpPr>
        <xdr:cNvPr id="92" name="テキスト ボックス 91"/>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39915</xdr:rowOff>
    </xdr:from>
    <xdr:to>
      <xdr:col>4</xdr:col>
      <xdr:colOff>533400</xdr:colOff>
      <xdr:row>38</xdr:row>
      <xdr:rowOff>141515</xdr:rowOff>
    </xdr:to>
    <xdr:sp macro="" textlink="">
      <xdr:nvSpPr>
        <xdr:cNvPr id="93" name="円/楕円 92"/>
        <xdr:cNvSpPr/>
      </xdr:nvSpPr>
      <xdr:spPr>
        <a:xfrm>
          <a:off x="3175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151691</xdr:rowOff>
    </xdr:from>
    <xdr:ext cx="762000" cy="259045"/>
    <xdr:sp macro="" textlink="">
      <xdr:nvSpPr>
        <xdr:cNvPr id="94" name="テキスト ボックス 93"/>
        <xdr:cNvSpPr txBox="1"/>
      </xdr:nvSpPr>
      <xdr:spPr>
        <a:xfrm>
          <a:off x="2844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22678</xdr:rowOff>
    </xdr:from>
    <xdr:to>
      <xdr:col>3</xdr:col>
      <xdr:colOff>330200</xdr:colOff>
      <xdr:row>38</xdr:row>
      <xdr:rowOff>124278</xdr:rowOff>
    </xdr:to>
    <xdr:sp macro="" textlink="">
      <xdr:nvSpPr>
        <xdr:cNvPr id="95" name="円/楕円 94"/>
        <xdr:cNvSpPr/>
      </xdr:nvSpPr>
      <xdr:spPr>
        <a:xfrm>
          <a:off x="2286000" y="65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134455</xdr:rowOff>
    </xdr:from>
    <xdr:ext cx="762000" cy="259045"/>
    <xdr:sp macro="" textlink="">
      <xdr:nvSpPr>
        <xdr:cNvPr id="96" name="テキスト ボックス 95"/>
        <xdr:cNvSpPr txBox="1"/>
      </xdr:nvSpPr>
      <xdr:spPr>
        <a:xfrm>
          <a:off x="1955800" y="630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125186</xdr:rowOff>
    </xdr:from>
    <xdr:to>
      <xdr:col>2</xdr:col>
      <xdr:colOff>127000</xdr:colOff>
      <xdr:row>38</xdr:row>
      <xdr:rowOff>55336</xdr:rowOff>
    </xdr:to>
    <xdr:sp macro="" textlink="">
      <xdr:nvSpPr>
        <xdr:cNvPr id="97" name="円/楕円 96"/>
        <xdr:cNvSpPr/>
      </xdr:nvSpPr>
      <xdr:spPr>
        <a:xfrm>
          <a:off x="13970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65513</xdr:rowOff>
    </xdr:from>
    <xdr:ext cx="762000" cy="259045"/>
    <xdr:sp macro="" textlink="">
      <xdr:nvSpPr>
        <xdr:cNvPr id="98" name="テキスト ボックス 97"/>
        <xdr:cNvSpPr txBox="1"/>
      </xdr:nvSpPr>
      <xdr:spPr>
        <a:xfrm>
          <a:off x="1066800" y="623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内１位の好数値へと大きく改善したのは、２７年度法人税収の大幅な増収（＝経常収入の増額）が最大の要因である。しかし、支出面を見ると、やはり社会保障関連経費においては前年比増額となっていることから、今回の指数改善は２７年度単年度のことと捉えている。</a:t>
          </a:r>
          <a:endParaRPr lang="ja-JP" altLang="ja-JP" sz="1300">
            <a:effectLst/>
          </a:endParaRPr>
        </a:p>
        <a:p>
          <a:r>
            <a:rPr kumimoji="1" lang="ja-JP" altLang="ja-JP" sz="1300">
              <a:solidFill>
                <a:schemeClr val="dk1"/>
              </a:solidFill>
              <a:effectLst/>
              <a:latin typeface="+mn-lt"/>
              <a:ea typeface="+mn-ea"/>
              <a:cs typeface="+mn-cs"/>
            </a:rPr>
            <a:t>　上三川町財政適正化計画に掲げている、「２９年度決算において９０％未満」とする目標達成のためには、引き続き当町独自施策の廃止や縮小に取り組んでいくことが必要となる。</a:t>
          </a:r>
          <a:endParaRPr lang="ja-JP" altLang="ja-JP" sz="1300">
            <a:effectLst/>
          </a:endParaRPr>
        </a:p>
        <a:p>
          <a:r>
            <a:rPr kumimoji="1" lang="ja-JP" altLang="en-US" sz="1300" baseline="0">
              <a:latin typeface="ＭＳ Ｐゴシック"/>
            </a:rPr>
            <a:t> </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6" name="直線コネクタ 125"/>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7"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8" name="直線コネクタ 127"/>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131826</xdr:rowOff>
    </xdr:from>
    <xdr:to>
      <xdr:col>7</xdr:col>
      <xdr:colOff>152400</xdr:colOff>
      <xdr:row>64</xdr:row>
      <xdr:rowOff>116586</xdr:rowOff>
    </xdr:to>
    <xdr:cxnSp macro="">
      <xdr:nvCxnSpPr>
        <xdr:cNvPr id="131" name="直線コネクタ 130"/>
        <xdr:cNvCxnSpPr/>
      </xdr:nvCxnSpPr>
      <xdr:spPr>
        <a:xfrm flipV="1">
          <a:off x="4114800" y="10075926"/>
          <a:ext cx="838200" cy="101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71899</xdr:rowOff>
    </xdr:from>
    <xdr:ext cx="762000" cy="259045"/>
    <xdr:sp macro="" textlink="">
      <xdr:nvSpPr>
        <xdr:cNvPr id="132" name="財政構造の弾力性平均値テキスト"/>
        <xdr:cNvSpPr txBox="1"/>
      </xdr:nvSpPr>
      <xdr:spPr>
        <a:xfrm>
          <a:off x="5041900" y="10701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33" name="フローチャート : 判断 132"/>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63500</xdr:rowOff>
    </xdr:from>
    <xdr:to>
      <xdr:col>6</xdr:col>
      <xdr:colOff>0</xdr:colOff>
      <xdr:row>64</xdr:row>
      <xdr:rowOff>116586</xdr:rowOff>
    </xdr:to>
    <xdr:cxnSp macro="">
      <xdr:nvCxnSpPr>
        <xdr:cNvPr id="134" name="直線コネクタ 133"/>
        <xdr:cNvCxnSpPr/>
      </xdr:nvCxnSpPr>
      <xdr:spPr>
        <a:xfrm>
          <a:off x="3225800" y="1103630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5" name="フローチャート : 判断 134"/>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36" name="テキスト ボックス 135"/>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63500</xdr:rowOff>
    </xdr:from>
    <xdr:to>
      <xdr:col>4</xdr:col>
      <xdr:colOff>482600</xdr:colOff>
      <xdr:row>64</xdr:row>
      <xdr:rowOff>131064</xdr:rowOff>
    </xdr:to>
    <xdr:cxnSp macro="">
      <xdr:nvCxnSpPr>
        <xdr:cNvPr id="137" name="直線コネクタ 136"/>
        <xdr:cNvCxnSpPr/>
      </xdr:nvCxnSpPr>
      <xdr:spPr>
        <a:xfrm flipV="1">
          <a:off x="2336800" y="1103630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143256</xdr:rowOff>
    </xdr:from>
    <xdr:to>
      <xdr:col>4</xdr:col>
      <xdr:colOff>533400</xdr:colOff>
      <xdr:row>63</xdr:row>
      <xdr:rowOff>73406</xdr:rowOff>
    </xdr:to>
    <xdr:sp macro="" textlink="">
      <xdr:nvSpPr>
        <xdr:cNvPr id="138" name="フローチャート : 判断 137"/>
        <xdr:cNvSpPr/>
      </xdr:nvSpPr>
      <xdr:spPr>
        <a:xfrm>
          <a:off x="3175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83583</xdr:rowOff>
    </xdr:from>
    <xdr:ext cx="762000" cy="259045"/>
    <xdr:sp macro="" textlink="">
      <xdr:nvSpPr>
        <xdr:cNvPr id="139" name="テキスト ボックス 138"/>
        <xdr:cNvSpPr txBox="1"/>
      </xdr:nvSpPr>
      <xdr:spPr>
        <a:xfrm>
          <a:off x="2844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131064</xdr:rowOff>
    </xdr:from>
    <xdr:to>
      <xdr:col>3</xdr:col>
      <xdr:colOff>279400</xdr:colOff>
      <xdr:row>65</xdr:row>
      <xdr:rowOff>41656</xdr:rowOff>
    </xdr:to>
    <xdr:cxnSp macro="">
      <xdr:nvCxnSpPr>
        <xdr:cNvPr id="140" name="直線コネクタ 139"/>
        <xdr:cNvCxnSpPr/>
      </xdr:nvCxnSpPr>
      <xdr:spPr>
        <a:xfrm flipV="1">
          <a:off x="1447800" y="1110386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10414</xdr:rowOff>
    </xdr:from>
    <xdr:to>
      <xdr:col>3</xdr:col>
      <xdr:colOff>330200</xdr:colOff>
      <xdr:row>63</xdr:row>
      <xdr:rowOff>112014</xdr:rowOff>
    </xdr:to>
    <xdr:sp macro="" textlink="">
      <xdr:nvSpPr>
        <xdr:cNvPr id="141" name="フローチャート : 判断 140"/>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122191</xdr:rowOff>
    </xdr:from>
    <xdr:ext cx="762000" cy="259045"/>
    <xdr:sp macro="" textlink="">
      <xdr:nvSpPr>
        <xdr:cNvPr id="142" name="テキスト ボックス 141"/>
        <xdr:cNvSpPr txBox="1"/>
      </xdr:nvSpPr>
      <xdr:spPr>
        <a:xfrm>
          <a:off x="1955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3" name="フローチャート :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4" name="テキスト ボックス 143"/>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58</xdr:row>
      <xdr:rowOff>81026</xdr:rowOff>
    </xdr:from>
    <xdr:to>
      <xdr:col>7</xdr:col>
      <xdr:colOff>203200</xdr:colOff>
      <xdr:row>59</xdr:row>
      <xdr:rowOff>11176</xdr:rowOff>
    </xdr:to>
    <xdr:sp macro="" textlink="">
      <xdr:nvSpPr>
        <xdr:cNvPr id="150" name="円/楕円 149"/>
        <xdr:cNvSpPr/>
      </xdr:nvSpPr>
      <xdr:spPr>
        <a:xfrm>
          <a:off x="4902200" y="100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2303</xdr:rowOff>
    </xdr:from>
    <xdr:ext cx="762000" cy="259045"/>
    <xdr:sp macro="" textlink="">
      <xdr:nvSpPr>
        <xdr:cNvPr id="151" name="財政構造の弾力性該当値テキスト"/>
        <xdr:cNvSpPr txBox="1"/>
      </xdr:nvSpPr>
      <xdr:spPr>
        <a:xfrm>
          <a:off x="5041900" y="9946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65786</xdr:rowOff>
    </xdr:from>
    <xdr:to>
      <xdr:col>6</xdr:col>
      <xdr:colOff>50800</xdr:colOff>
      <xdr:row>64</xdr:row>
      <xdr:rowOff>167386</xdr:rowOff>
    </xdr:to>
    <xdr:sp macro="" textlink="">
      <xdr:nvSpPr>
        <xdr:cNvPr id="152" name="円/楕円 151"/>
        <xdr:cNvSpPr/>
      </xdr:nvSpPr>
      <xdr:spPr>
        <a:xfrm>
          <a:off x="4064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152163</xdr:rowOff>
    </xdr:from>
    <xdr:ext cx="736600" cy="259045"/>
    <xdr:sp macro="" textlink="">
      <xdr:nvSpPr>
        <xdr:cNvPr id="153" name="テキスト ボックス 152"/>
        <xdr:cNvSpPr txBox="1"/>
      </xdr:nvSpPr>
      <xdr:spPr>
        <a:xfrm>
          <a:off x="3733800" y="1112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12700</xdr:rowOff>
    </xdr:from>
    <xdr:to>
      <xdr:col>4</xdr:col>
      <xdr:colOff>533400</xdr:colOff>
      <xdr:row>64</xdr:row>
      <xdr:rowOff>114300</xdr:rowOff>
    </xdr:to>
    <xdr:sp macro="" textlink="">
      <xdr:nvSpPr>
        <xdr:cNvPr id="154" name="円/楕円 153"/>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99077</xdr:rowOff>
    </xdr:from>
    <xdr:ext cx="762000" cy="259045"/>
    <xdr:sp macro="" textlink="">
      <xdr:nvSpPr>
        <xdr:cNvPr id="155" name="テキスト ボックス 154"/>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80264</xdr:rowOff>
    </xdr:from>
    <xdr:to>
      <xdr:col>3</xdr:col>
      <xdr:colOff>330200</xdr:colOff>
      <xdr:row>65</xdr:row>
      <xdr:rowOff>10414</xdr:rowOff>
    </xdr:to>
    <xdr:sp macro="" textlink="">
      <xdr:nvSpPr>
        <xdr:cNvPr id="156" name="円/楕円 155"/>
        <xdr:cNvSpPr/>
      </xdr:nvSpPr>
      <xdr:spPr>
        <a:xfrm>
          <a:off x="2286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166641</xdr:rowOff>
    </xdr:from>
    <xdr:ext cx="762000" cy="259045"/>
    <xdr:sp macro="" textlink="">
      <xdr:nvSpPr>
        <xdr:cNvPr id="157" name="テキスト ボックス 156"/>
        <xdr:cNvSpPr txBox="1"/>
      </xdr:nvSpPr>
      <xdr:spPr>
        <a:xfrm>
          <a:off x="1955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162306</xdr:rowOff>
    </xdr:from>
    <xdr:to>
      <xdr:col>2</xdr:col>
      <xdr:colOff>127000</xdr:colOff>
      <xdr:row>65</xdr:row>
      <xdr:rowOff>92456</xdr:rowOff>
    </xdr:to>
    <xdr:sp macro="" textlink="">
      <xdr:nvSpPr>
        <xdr:cNvPr id="158" name="円/楕円 157"/>
        <xdr:cNvSpPr/>
      </xdr:nvSpPr>
      <xdr:spPr>
        <a:xfrm>
          <a:off x="1397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77233</xdr:rowOff>
    </xdr:from>
    <xdr:ext cx="762000" cy="259045"/>
    <xdr:sp macro="" textlink="">
      <xdr:nvSpPr>
        <xdr:cNvPr id="159" name="テキスト ボックス 158"/>
        <xdr:cNvSpPr txBox="1"/>
      </xdr:nvSpPr>
      <xdr:spPr>
        <a:xfrm>
          <a:off x="1066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[102,275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mn-lt"/>
              <a:ea typeface="+mn-ea"/>
              <a:cs typeface="+mn-cs"/>
            </a:rPr>
            <a:t>　２７年度人事院勧告による給与水準引上げから人件費が、また国の地方創生推進施策から物件費が、それぞれ増えたことなどで全国的に指数は上昇している。</a:t>
          </a:r>
          <a:endParaRPr lang="ja-JP" altLang="ja-JP" sz="1150">
            <a:effectLst/>
          </a:endParaRPr>
        </a:p>
        <a:p>
          <a:r>
            <a:rPr kumimoji="1" lang="ja-JP" altLang="ja-JP" sz="1150">
              <a:solidFill>
                <a:schemeClr val="dk1"/>
              </a:solidFill>
              <a:effectLst/>
              <a:latin typeface="+mn-lt"/>
              <a:ea typeface="+mn-ea"/>
              <a:cs typeface="+mn-cs"/>
            </a:rPr>
            <a:t>　当町においては、職員構成の若年化などから前年比人件費は減少したのだが、物件費は地方創生事業でのプレミアム商品券事業などが増額となったことで、当該指数も前年比増額の結果になっている。</a:t>
          </a:r>
          <a:endParaRPr lang="ja-JP" altLang="ja-JP" sz="1150">
            <a:effectLst/>
          </a:endParaRPr>
        </a:p>
        <a:p>
          <a:pPr eaLnBrk="1" fontAlgn="auto" latinLnBrk="0" hangingPunct="1"/>
          <a:r>
            <a:rPr lang="ja-JP" altLang="ja-JP" sz="1150" b="0" i="0" baseline="0">
              <a:solidFill>
                <a:schemeClr val="dk1"/>
              </a:solidFill>
              <a:effectLst/>
              <a:latin typeface="+mn-lt"/>
              <a:ea typeface="+mn-ea"/>
              <a:cs typeface="+mn-cs"/>
            </a:rPr>
            <a:t>　尚、全国平均及び県平均を大きく下回っているのは、当町がごみ処理や救急医療、消防等の業務を宇都宮市または近隣市町とともに運営する一部事務組合にて共同処理しているためであり、それらの経費については</a:t>
          </a:r>
          <a:r>
            <a:rPr lang="en-US" altLang="ja-JP" sz="1150" b="0" i="0" baseline="0">
              <a:solidFill>
                <a:schemeClr val="dk1"/>
              </a:solidFill>
              <a:effectLst/>
              <a:latin typeface="+mn-lt"/>
              <a:ea typeface="+mn-ea"/>
              <a:cs typeface="+mn-cs"/>
            </a:rPr>
            <a:t>『</a:t>
          </a:r>
          <a:r>
            <a:rPr lang="ja-JP" altLang="ja-JP" sz="1150" b="0" i="0" baseline="0">
              <a:solidFill>
                <a:schemeClr val="dk1"/>
              </a:solidFill>
              <a:effectLst/>
              <a:latin typeface="+mn-lt"/>
              <a:ea typeface="+mn-ea"/>
              <a:cs typeface="+mn-cs"/>
            </a:rPr>
            <a:t>補助費等</a:t>
          </a:r>
          <a:r>
            <a:rPr lang="en-US" altLang="ja-JP" sz="1150" b="0" i="0" baseline="0">
              <a:solidFill>
                <a:schemeClr val="dk1"/>
              </a:solidFill>
              <a:effectLst/>
              <a:latin typeface="+mn-lt"/>
              <a:ea typeface="+mn-ea"/>
              <a:cs typeface="+mn-cs"/>
            </a:rPr>
            <a:t>』</a:t>
          </a:r>
          <a:r>
            <a:rPr lang="ja-JP" altLang="ja-JP" sz="1150" b="0" i="0" baseline="0">
              <a:solidFill>
                <a:schemeClr val="dk1"/>
              </a:solidFill>
              <a:effectLst/>
              <a:latin typeface="+mn-lt"/>
              <a:ea typeface="+mn-ea"/>
              <a:cs typeface="+mn-cs"/>
            </a:rPr>
            <a:t>に計上されていることによる。</a:t>
          </a:r>
          <a:endParaRPr lang="ja-JP" altLang="ja-JP" sz="115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62858</xdr:rowOff>
    </xdr:from>
    <xdr:to>
      <xdr:col>7</xdr:col>
      <xdr:colOff>152400</xdr:colOff>
      <xdr:row>89</xdr:row>
      <xdr:rowOff>108221</xdr:rowOff>
    </xdr:to>
    <xdr:cxnSp macro="">
      <xdr:nvCxnSpPr>
        <xdr:cNvPr id="188" name="直線コネクタ 187"/>
        <xdr:cNvCxnSpPr/>
      </xdr:nvCxnSpPr>
      <xdr:spPr>
        <a:xfrm flipV="1">
          <a:off x="4953000" y="13950308"/>
          <a:ext cx="0" cy="1416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80298</xdr:rowOff>
    </xdr:from>
    <xdr:ext cx="762000" cy="259045"/>
    <xdr:sp macro="" textlink="">
      <xdr:nvSpPr>
        <xdr:cNvPr id="189" name="人件費・物件費等の状況最小値テキスト"/>
        <xdr:cNvSpPr txBox="1"/>
      </xdr:nvSpPr>
      <xdr:spPr>
        <a:xfrm>
          <a:off x="5041900" y="153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89</xdr:row>
      <xdr:rowOff>108221</xdr:rowOff>
    </xdr:from>
    <xdr:to>
      <xdr:col>7</xdr:col>
      <xdr:colOff>241300</xdr:colOff>
      <xdr:row>89</xdr:row>
      <xdr:rowOff>108221</xdr:rowOff>
    </xdr:to>
    <xdr:cxnSp macro="">
      <xdr:nvCxnSpPr>
        <xdr:cNvPr id="190" name="直線コネクタ 189"/>
        <xdr:cNvCxnSpPr/>
      </xdr:nvCxnSpPr>
      <xdr:spPr>
        <a:xfrm>
          <a:off x="4864100" y="153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149235</xdr:rowOff>
    </xdr:from>
    <xdr:ext cx="762000" cy="259045"/>
    <xdr:sp macro="" textlink="">
      <xdr:nvSpPr>
        <xdr:cNvPr id="191" name="人件費・物件費等の状況最大値テキスト"/>
        <xdr:cNvSpPr txBox="1"/>
      </xdr:nvSpPr>
      <xdr:spPr>
        <a:xfrm>
          <a:off x="5041900" y="1369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81</xdr:row>
      <xdr:rowOff>62858</xdr:rowOff>
    </xdr:from>
    <xdr:to>
      <xdr:col>7</xdr:col>
      <xdr:colOff>241300</xdr:colOff>
      <xdr:row>81</xdr:row>
      <xdr:rowOff>62858</xdr:rowOff>
    </xdr:to>
    <xdr:cxnSp macro="">
      <xdr:nvCxnSpPr>
        <xdr:cNvPr id="192" name="直線コネクタ 191"/>
        <xdr:cNvCxnSpPr/>
      </xdr:nvCxnSpPr>
      <xdr:spPr>
        <a:xfrm>
          <a:off x="4864100" y="1395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114678</xdr:rowOff>
    </xdr:from>
    <xdr:to>
      <xdr:col>7</xdr:col>
      <xdr:colOff>152400</xdr:colOff>
      <xdr:row>81</xdr:row>
      <xdr:rowOff>118875</xdr:rowOff>
    </xdr:to>
    <xdr:cxnSp macro="">
      <xdr:nvCxnSpPr>
        <xdr:cNvPr id="193" name="直線コネクタ 192"/>
        <xdr:cNvCxnSpPr/>
      </xdr:nvCxnSpPr>
      <xdr:spPr>
        <a:xfrm>
          <a:off x="4114800" y="14002128"/>
          <a:ext cx="838200" cy="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103651</xdr:rowOff>
    </xdr:from>
    <xdr:ext cx="762000" cy="259045"/>
    <xdr:sp macro="" textlink="">
      <xdr:nvSpPr>
        <xdr:cNvPr id="194" name="人件費・物件費等の状況平均値テキスト"/>
        <xdr:cNvSpPr txBox="1"/>
      </xdr:nvSpPr>
      <xdr:spPr>
        <a:xfrm>
          <a:off x="5041900" y="13991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128874</xdr:rowOff>
    </xdr:from>
    <xdr:to>
      <xdr:col>7</xdr:col>
      <xdr:colOff>203200</xdr:colOff>
      <xdr:row>82</xdr:row>
      <xdr:rowOff>59024</xdr:rowOff>
    </xdr:to>
    <xdr:sp macro="" textlink="">
      <xdr:nvSpPr>
        <xdr:cNvPr id="195" name="フローチャート : 判断 194"/>
        <xdr:cNvSpPr/>
      </xdr:nvSpPr>
      <xdr:spPr>
        <a:xfrm>
          <a:off x="4902200" y="140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105817</xdr:rowOff>
    </xdr:from>
    <xdr:to>
      <xdr:col>6</xdr:col>
      <xdr:colOff>0</xdr:colOff>
      <xdr:row>81</xdr:row>
      <xdr:rowOff>114678</xdr:rowOff>
    </xdr:to>
    <xdr:cxnSp macro="">
      <xdr:nvCxnSpPr>
        <xdr:cNvPr id="196" name="直線コネクタ 195"/>
        <xdr:cNvCxnSpPr/>
      </xdr:nvCxnSpPr>
      <xdr:spPr>
        <a:xfrm>
          <a:off x="3225800" y="13993267"/>
          <a:ext cx="889000" cy="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94910</xdr:rowOff>
    </xdr:from>
    <xdr:to>
      <xdr:col>6</xdr:col>
      <xdr:colOff>50800</xdr:colOff>
      <xdr:row>82</xdr:row>
      <xdr:rowOff>25060</xdr:rowOff>
    </xdr:to>
    <xdr:sp macro="" textlink="">
      <xdr:nvSpPr>
        <xdr:cNvPr id="197" name="フローチャート : 判断 196"/>
        <xdr:cNvSpPr/>
      </xdr:nvSpPr>
      <xdr:spPr>
        <a:xfrm>
          <a:off x="4064000" y="139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9837</xdr:rowOff>
    </xdr:from>
    <xdr:ext cx="736600" cy="259045"/>
    <xdr:sp macro="" textlink="">
      <xdr:nvSpPr>
        <xdr:cNvPr id="198" name="テキスト ボックス 197"/>
        <xdr:cNvSpPr txBox="1"/>
      </xdr:nvSpPr>
      <xdr:spPr>
        <a:xfrm>
          <a:off x="3733800" y="140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105535</xdr:rowOff>
    </xdr:from>
    <xdr:to>
      <xdr:col>4</xdr:col>
      <xdr:colOff>482600</xdr:colOff>
      <xdr:row>81</xdr:row>
      <xdr:rowOff>105817</xdr:rowOff>
    </xdr:to>
    <xdr:cxnSp macro="">
      <xdr:nvCxnSpPr>
        <xdr:cNvPr id="199" name="直線コネクタ 198"/>
        <xdr:cNvCxnSpPr/>
      </xdr:nvCxnSpPr>
      <xdr:spPr>
        <a:xfrm>
          <a:off x="2336800" y="13992985"/>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82800</xdr:rowOff>
    </xdr:from>
    <xdr:to>
      <xdr:col>4</xdr:col>
      <xdr:colOff>533400</xdr:colOff>
      <xdr:row>82</xdr:row>
      <xdr:rowOff>12950</xdr:rowOff>
    </xdr:to>
    <xdr:sp macro="" textlink="">
      <xdr:nvSpPr>
        <xdr:cNvPr id="200" name="フローチャート : 判断 199"/>
        <xdr:cNvSpPr/>
      </xdr:nvSpPr>
      <xdr:spPr>
        <a:xfrm>
          <a:off x="3175000" y="1397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169177</xdr:rowOff>
    </xdr:from>
    <xdr:ext cx="762000" cy="259045"/>
    <xdr:sp macro="" textlink="">
      <xdr:nvSpPr>
        <xdr:cNvPr id="201" name="テキスト ボックス 200"/>
        <xdr:cNvSpPr txBox="1"/>
      </xdr:nvSpPr>
      <xdr:spPr>
        <a:xfrm>
          <a:off x="2844800" y="1405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105535</xdr:rowOff>
    </xdr:from>
    <xdr:to>
      <xdr:col>3</xdr:col>
      <xdr:colOff>279400</xdr:colOff>
      <xdr:row>81</xdr:row>
      <xdr:rowOff>108172</xdr:rowOff>
    </xdr:to>
    <xdr:cxnSp macro="">
      <xdr:nvCxnSpPr>
        <xdr:cNvPr id="202" name="直線コネクタ 201"/>
        <xdr:cNvCxnSpPr/>
      </xdr:nvCxnSpPr>
      <xdr:spPr>
        <a:xfrm flipV="1">
          <a:off x="1447800" y="13992985"/>
          <a:ext cx="889000" cy="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83263</xdr:rowOff>
    </xdr:from>
    <xdr:to>
      <xdr:col>3</xdr:col>
      <xdr:colOff>330200</xdr:colOff>
      <xdr:row>82</xdr:row>
      <xdr:rowOff>13413</xdr:rowOff>
    </xdr:to>
    <xdr:sp macro="" textlink="">
      <xdr:nvSpPr>
        <xdr:cNvPr id="203" name="フローチャート : 判断 202"/>
        <xdr:cNvSpPr/>
      </xdr:nvSpPr>
      <xdr:spPr>
        <a:xfrm>
          <a:off x="2286000" y="139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169640</xdr:rowOff>
    </xdr:from>
    <xdr:ext cx="762000" cy="259045"/>
    <xdr:sp macro="" textlink="">
      <xdr:nvSpPr>
        <xdr:cNvPr id="204" name="テキスト ボックス 203"/>
        <xdr:cNvSpPr txBox="1"/>
      </xdr:nvSpPr>
      <xdr:spPr>
        <a:xfrm>
          <a:off x="1955800" y="1405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94340</xdr:rowOff>
    </xdr:from>
    <xdr:to>
      <xdr:col>2</xdr:col>
      <xdr:colOff>127000</xdr:colOff>
      <xdr:row>82</xdr:row>
      <xdr:rowOff>24490</xdr:rowOff>
    </xdr:to>
    <xdr:sp macro="" textlink="">
      <xdr:nvSpPr>
        <xdr:cNvPr id="205" name="フローチャート : 判断 204"/>
        <xdr:cNvSpPr/>
      </xdr:nvSpPr>
      <xdr:spPr>
        <a:xfrm>
          <a:off x="1397000" y="1398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9267</xdr:rowOff>
    </xdr:from>
    <xdr:ext cx="762000" cy="259045"/>
    <xdr:sp macro="" textlink="">
      <xdr:nvSpPr>
        <xdr:cNvPr id="206" name="テキスト ボックス 205"/>
        <xdr:cNvSpPr txBox="1"/>
      </xdr:nvSpPr>
      <xdr:spPr>
        <a:xfrm>
          <a:off x="1066800" y="1406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68075</xdr:rowOff>
    </xdr:from>
    <xdr:to>
      <xdr:col>7</xdr:col>
      <xdr:colOff>203200</xdr:colOff>
      <xdr:row>81</xdr:row>
      <xdr:rowOff>169675</xdr:rowOff>
    </xdr:to>
    <xdr:sp macro="" textlink="">
      <xdr:nvSpPr>
        <xdr:cNvPr id="212" name="円/楕円 211"/>
        <xdr:cNvSpPr/>
      </xdr:nvSpPr>
      <xdr:spPr>
        <a:xfrm>
          <a:off x="4902200" y="1395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160802</xdr:rowOff>
    </xdr:from>
    <xdr:ext cx="762000" cy="259045"/>
    <xdr:sp macro="" textlink="">
      <xdr:nvSpPr>
        <xdr:cNvPr id="213" name="人件費・物件費等の状況該当値テキスト"/>
        <xdr:cNvSpPr txBox="1"/>
      </xdr:nvSpPr>
      <xdr:spPr>
        <a:xfrm>
          <a:off x="5041900" y="1387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102,275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63878</xdr:rowOff>
    </xdr:from>
    <xdr:to>
      <xdr:col>6</xdr:col>
      <xdr:colOff>50800</xdr:colOff>
      <xdr:row>81</xdr:row>
      <xdr:rowOff>165478</xdr:rowOff>
    </xdr:to>
    <xdr:sp macro="" textlink="">
      <xdr:nvSpPr>
        <xdr:cNvPr id="214" name="円/楕円 213"/>
        <xdr:cNvSpPr/>
      </xdr:nvSpPr>
      <xdr:spPr>
        <a:xfrm>
          <a:off x="4064000" y="1395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4205</xdr:rowOff>
    </xdr:from>
    <xdr:ext cx="736600" cy="259045"/>
    <xdr:sp macro="" textlink="">
      <xdr:nvSpPr>
        <xdr:cNvPr id="215" name="テキスト ボックス 214"/>
        <xdr:cNvSpPr txBox="1"/>
      </xdr:nvSpPr>
      <xdr:spPr>
        <a:xfrm>
          <a:off x="3733800" y="1372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100,188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55017</xdr:rowOff>
    </xdr:from>
    <xdr:to>
      <xdr:col>4</xdr:col>
      <xdr:colOff>533400</xdr:colOff>
      <xdr:row>81</xdr:row>
      <xdr:rowOff>156617</xdr:rowOff>
    </xdr:to>
    <xdr:sp macro="" textlink="">
      <xdr:nvSpPr>
        <xdr:cNvPr id="216" name="円/楕円 215"/>
        <xdr:cNvSpPr/>
      </xdr:nvSpPr>
      <xdr:spPr>
        <a:xfrm>
          <a:off x="3175000" y="1394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166794</xdr:rowOff>
    </xdr:from>
    <xdr:ext cx="762000" cy="259045"/>
    <xdr:sp macro="" textlink="">
      <xdr:nvSpPr>
        <xdr:cNvPr id="217" name="テキスト ボックス 216"/>
        <xdr:cNvSpPr txBox="1"/>
      </xdr:nvSpPr>
      <xdr:spPr>
        <a:xfrm>
          <a:off x="2844800" y="1371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95,781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54735</xdr:rowOff>
    </xdr:from>
    <xdr:to>
      <xdr:col>3</xdr:col>
      <xdr:colOff>330200</xdr:colOff>
      <xdr:row>81</xdr:row>
      <xdr:rowOff>156335</xdr:rowOff>
    </xdr:to>
    <xdr:sp macro="" textlink="">
      <xdr:nvSpPr>
        <xdr:cNvPr id="218" name="円/楕円 217"/>
        <xdr:cNvSpPr/>
      </xdr:nvSpPr>
      <xdr:spPr>
        <a:xfrm>
          <a:off x="2286000" y="1394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166512</xdr:rowOff>
    </xdr:from>
    <xdr:ext cx="762000" cy="259045"/>
    <xdr:sp macro="" textlink="">
      <xdr:nvSpPr>
        <xdr:cNvPr id="219" name="テキスト ボックス 218"/>
        <xdr:cNvSpPr txBox="1"/>
      </xdr:nvSpPr>
      <xdr:spPr>
        <a:xfrm>
          <a:off x="1955800" y="137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95,641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57372</xdr:rowOff>
    </xdr:from>
    <xdr:to>
      <xdr:col>2</xdr:col>
      <xdr:colOff>127000</xdr:colOff>
      <xdr:row>81</xdr:row>
      <xdr:rowOff>158972</xdr:rowOff>
    </xdr:to>
    <xdr:sp macro="" textlink="">
      <xdr:nvSpPr>
        <xdr:cNvPr id="220" name="円/楕円 219"/>
        <xdr:cNvSpPr/>
      </xdr:nvSpPr>
      <xdr:spPr>
        <a:xfrm>
          <a:off x="1397000" y="1394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169149</xdr:rowOff>
    </xdr:from>
    <xdr:ext cx="762000" cy="259045"/>
    <xdr:sp macro="" textlink="">
      <xdr:nvSpPr>
        <xdr:cNvPr id="221" name="テキスト ボックス 220"/>
        <xdr:cNvSpPr txBox="1"/>
      </xdr:nvSpPr>
      <xdr:spPr>
        <a:xfrm>
          <a:off x="1066800" y="1371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２７年については、人事院勧告に基づき国と同様の給料表の改定を行ったが、指数が０．９ポイント増加している。給料表における職務の等級基準を改正したことや、一般会計と各特別会計とでの人事異動により職員構成も変動したことが主な要因として考えられる。</a:t>
          </a:r>
          <a:endParaRPr lang="ja-JP" altLang="ja-JP" sz="1300">
            <a:effectLst/>
          </a:endParaRPr>
        </a:p>
        <a:p>
          <a:r>
            <a:rPr kumimoji="1" lang="ja-JP" altLang="ja-JP" sz="1300">
              <a:solidFill>
                <a:schemeClr val="dk1"/>
              </a:solidFill>
              <a:effectLst/>
              <a:latin typeface="+mn-lt"/>
              <a:ea typeface="+mn-ea"/>
              <a:cs typeface="+mn-cs"/>
            </a:rPr>
            <a:t>　類似団体と比較すると高い水準とはなっているが、国の水準よりは低い状況であるため、今後も適正な組織構造改革をおこなっていくとともに、給与水準の適正化に努めていく。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60537</xdr:rowOff>
    </xdr:from>
    <xdr:to>
      <xdr:col>24</xdr:col>
      <xdr:colOff>558800</xdr:colOff>
      <xdr:row>86</xdr:row>
      <xdr:rowOff>21166</xdr:rowOff>
    </xdr:to>
    <xdr:cxnSp macro="">
      <xdr:nvCxnSpPr>
        <xdr:cNvPr id="250" name="直線コネクタ 249"/>
        <xdr:cNvCxnSpPr/>
      </xdr:nvCxnSpPr>
      <xdr:spPr>
        <a:xfrm flipV="1">
          <a:off x="17018000" y="13776537"/>
          <a:ext cx="0" cy="989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1"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2" name="直線コネクタ 251"/>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146914</xdr:rowOff>
    </xdr:from>
    <xdr:ext cx="762000" cy="259045"/>
    <xdr:sp macro="" textlink="">
      <xdr:nvSpPr>
        <xdr:cNvPr id="253" name="給与水準   （国との比較）最大値テキスト"/>
        <xdr:cNvSpPr txBox="1"/>
      </xdr:nvSpPr>
      <xdr:spPr>
        <a:xfrm>
          <a:off x="17106900" y="1352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80</xdr:row>
      <xdr:rowOff>60537</xdr:rowOff>
    </xdr:from>
    <xdr:to>
      <xdr:col>24</xdr:col>
      <xdr:colOff>647700</xdr:colOff>
      <xdr:row>80</xdr:row>
      <xdr:rowOff>60537</xdr:rowOff>
    </xdr:to>
    <xdr:cxnSp macro="">
      <xdr:nvCxnSpPr>
        <xdr:cNvPr id="254" name="直線コネクタ 253"/>
        <xdr:cNvCxnSpPr/>
      </xdr:nvCxnSpPr>
      <xdr:spPr>
        <a:xfrm>
          <a:off x="16929100" y="1377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50377</xdr:rowOff>
    </xdr:from>
    <xdr:to>
      <xdr:col>24</xdr:col>
      <xdr:colOff>558800</xdr:colOff>
      <xdr:row>84</xdr:row>
      <xdr:rowOff>122766</xdr:rowOff>
    </xdr:to>
    <xdr:cxnSp macro="">
      <xdr:nvCxnSpPr>
        <xdr:cNvPr id="255" name="直線コネクタ 254"/>
        <xdr:cNvCxnSpPr/>
      </xdr:nvCxnSpPr>
      <xdr:spPr>
        <a:xfrm>
          <a:off x="16179800" y="14452177"/>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6"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7" name="フローチャート : 判断 256"/>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50377</xdr:rowOff>
    </xdr:from>
    <xdr:to>
      <xdr:col>23</xdr:col>
      <xdr:colOff>406400</xdr:colOff>
      <xdr:row>84</xdr:row>
      <xdr:rowOff>66463</xdr:rowOff>
    </xdr:to>
    <xdr:cxnSp macro="">
      <xdr:nvCxnSpPr>
        <xdr:cNvPr id="258" name="直線コネクタ 257"/>
        <xdr:cNvCxnSpPr/>
      </xdr:nvCxnSpPr>
      <xdr:spPr>
        <a:xfrm flipV="1">
          <a:off x="15290800" y="144521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26246</xdr:rowOff>
    </xdr:from>
    <xdr:to>
      <xdr:col>23</xdr:col>
      <xdr:colOff>457200</xdr:colOff>
      <xdr:row>83</xdr:row>
      <xdr:rowOff>127846</xdr:rowOff>
    </xdr:to>
    <xdr:sp macro="" textlink="">
      <xdr:nvSpPr>
        <xdr:cNvPr id="259" name="フローチャート : 判断 258"/>
        <xdr:cNvSpPr/>
      </xdr:nvSpPr>
      <xdr:spPr>
        <a:xfrm>
          <a:off x="16129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138023</xdr:rowOff>
    </xdr:from>
    <xdr:ext cx="736600" cy="259045"/>
    <xdr:sp macro="" textlink="">
      <xdr:nvSpPr>
        <xdr:cNvPr id="260" name="テキスト ボックス 259"/>
        <xdr:cNvSpPr txBox="1"/>
      </xdr:nvSpPr>
      <xdr:spPr>
        <a:xfrm>
          <a:off x="15798800" y="1402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66463</xdr:rowOff>
    </xdr:from>
    <xdr:to>
      <xdr:col>22</xdr:col>
      <xdr:colOff>203200</xdr:colOff>
      <xdr:row>88</xdr:row>
      <xdr:rowOff>32173</xdr:rowOff>
    </xdr:to>
    <xdr:cxnSp macro="">
      <xdr:nvCxnSpPr>
        <xdr:cNvPr id="261" name="直線コネクタ 260"/>
        <xdr:cNvCxnSpPr/>
      </xdr:nvCxnSpPr>
      <xdr:spPr>
        <a:xfrm flipV="1">
          <a:off x="14401800" y="14468263"/>
          <a:ext cx="8890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10161</xdr:rowOff>
    </xdr:from>
    <xdr:to>
      <xdr:col>22</xdr:col>
      <xdr:colOff>254000</xdr:colOff>
      <xdr:row>83</xdr:row>
      <xdr:rowOff>111761</xdr:rowOff>
    </xdr:to>
    <xdr:sp macro="" textlink="">
      <xdr:nvSpPr>
        <xdr:cNvPr id="262" name="フローチャート : 判断 261"/>
        <xdr:cNvSpPr/>
      </xdr:nvSpPr>
      <xdr:spPr>
        <a:xfrm>
          <a:off x="15240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121938</xdr:rowOff>
    </xdr:from>
    <xdr:ext cx="762000" cy="259045"/>
    <xdr:sp macro="" textlink="">
      <xdr:nvSpPr>
        <xdr:cNvPr id="263" name="テキスト ボックス 262"/>
        <xdr:cNvSpPr txBox="1"/>
      </xdr:nvSpPr>
      <xdr:spPr>
        <a:xfrm>
          <a:off x="14909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32173</xdr:rowOff>
    </xdr:from>
    <xdr:to>
      <xdr:col>21</xdr:col>
      <xdr:colOff>0</xdr:colOff>
      <xdr:row>88</xdr:row>
      <xdr:rowOff>88477</xdr:rowOff>
    </xdr:to>
    <xdr:cxnSp macro="">
      <xdr:nvCxnSpPr>
        <xdr:cNvPr id="264" name="直線コネクタ 263"/>
        <xdr:cNvCxnSpPr/>
      </xdr:nvCxnSpPr>
      <xdr:spPr>
        <a:xfrm flipV="1">
          <a:off x="13512800" y="151197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107104</xdr:rowOff>
    </xdr:from>
    <xdr:to>
      <xdr:col>21</xdr:col>
      <xdr:colOff>50800</xdr:colOff>
      <xdr:row>87</xdr:row>
      <xdr:rowOff>37254</xdr:rowOff>
    </xdr:to>
    <xdr:sp macro="" textlink="">
      <xdr:nvSpPr>
        <xdr:cNvPr id="265" name="フローチャート : 判断 264"/>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47431</xdr:rowOff>
    </xdr:from>
    <xdr:ext cx="762000" cy="259045"/>
    <xdr:sp macro="" textlink="">
      <xdr:nvSpPr>
        <xdr:cNvPr id="266" name="テキスト ボックス 265"/>
        <xdr:cNvSpPr txBox="1"/>
      </xdr:nvSpPr>
      <xdr:spPr>
        <a:xfrm>
          <a:off x="14020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131234</xdr:rowOff>
    </xdr:from>
    <xdr:to>
      <xdr:col>19</xdr:col>
      <xdr:colOff>533400</xdr:colOff>
      <xdr:row>87</xdr:row>
      <xdr:rowOff>61384</xdr:rowOff>
    </xdr:to>
    <xdr:sp macro="" textlink="">
      <xdr:nvSpPr>
        <xdr:cNvPr id="267" name="フローチャート : 判断 266"/>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71561</xdr:rowOff>
    </xdr:from>
    <xdr:ext cx="762000" cy="259045"/>
    <xdr:sp macro="" textlink="">
      <xdr:nvSpPr>
        <xdr:cNvPr id="268" name="テキスト ボックス 267"/>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74" name="円/楕円 273"/>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44043</xdr:rowOff>
    </xdr:from>
    <xdr:ext cx="762000" cy="259045"/>
    <xdr:sp macro="" textlink="">
      <xdr:nvSpPr>
        <xdr:cNvPr id="275" name="給与水準   （国との比較）該当値テキスト"/>
        <xdr:cNvSpPr txBox="1"/>
      </xdr:nvSpPr>
      <xdr:spPr>
        <a:xfrm>
          <a:off x="17106900" y="144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171027</xdr:rowOff>
    </xdr:from>
    <xdr:to>
      <xdr:col>23</xdr:col>
      <xdr:colOff>457200</xdr:colOff>
      <xdr:row>84</xdr:row>
      <xdr:rowOff>101177</xdr:rowOff>
    </xdr:to>
    <xdr:sp macro="" textlink="">
      <xdr:nvSpPr>
        <xdr:cNvPr id="276" name="円/楕円 275"/>
        <xdr:cNvSpPr/>
      </xdr:nvSpPr>
      <xdr:spPr>
        <a:xfrm>
          <a:off x="16129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85954</xdr:rowOff>
    </xdr:from>
    <xdr:ext cx="736600" cy="259045"/>
    <xdr:sp macro="" textlink="">
      <xdr:nvSpPr>
        <xdr:cNvPr id="277" name="テキスト ボックス 276"/>
        <xdr:cNvSpPr txBox="1"/>
      </xdr:nvSpPr>
      <xdr:spPr>
        <a:xfrm>
          <a:off x="15798800" y="1448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15663</xdr:rowOff>
    </xdr:from>
    <xdr:to>
      <xdr:col>22</xdr:col>
      <xdr:colOff>254000</xdr:colOff>
      <xdr:row>84</xdr:row>
      <xdr:rowOff>117263</xdr:rowOff>
    </xdr:to>
    <xdr:sp macro="" textlink="">
      <xdr:nvSpPr>
        <xdr:cNvPr id="278" name="円/楕円 277"/>
        <xdr:cNvSpPr/>
      </xdr:nvSpPr>
      <xdr:spPr>
        <a:xfrm>
          <a:off x="15240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102040</xdr:rowOff>
    </xdr:from>
    <xdr:ext cx="762000" cy="259045"/>
    <xdr:sp macro="" textlink="">
      <xdr:nvSpPr>
        <xdr:cNvPr id="279" name="テキスト ボックス 278"/>
        <xdr:cNvSpPr txBox="1"/>
      </xdr:nvSpPr>
      <xdr:spPr>
        <a:xfrm>
          <a:off x="14909800" y="1450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152823</xdr:rowOff>
    </xdr:from>
    <xdr:to>
      <xdr:col>21</xdr:col>
      <xdr:colOff>50800</xdr:colOff>
      <xdr:row>88</xdr:row>
      <xdr:rowOff>82973</xdr:rowOff>
    </xdr:to>
    <xdr:sp macro="" textlink="">
      <xdr:nvSpPr>
        <xdr:cNvPr id="280" name="円/楕円 279"/>
        <xdr:cNvSpPr/>
      </xdr:nvSpPr>
      <xdr:spPr>
        <a:xfrm>
          <a:off x="14351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67750</xdr:rowOff>
    </xdr:from>
    <xdr:ext cx="762000" cy="259045"/>
    <xdr:sp macro="" textlink="">
      <xdr:nvSpPr>
        <xdr:cNvPr id="281" name="テキスト ボックス 280"/>
        <xdr:cNvSpPr txBox="1"/>
      </xdr:nvSpPr>
      <xdr:spPr>
        <a:xfrm>
          <a:off x="14020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82" name="円/楕円 281"/>
        <xdr:cNvSpPr/>
      </xdr:nvSpPr>
      <xdr:spPr>
        <a:xfrm>
          <a:off x="13462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83" name="テキスト ボックス 282"/>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定員適正化計画により定員管理を行っており、２７年は計画よりも１名減になっている。前年度比較においても１名減となっているため、０．０５ポイント減少している。</a:t>
          </a:r>
          <a:endParaRPr lang="ja-JP" altLang="ja-JP" sz="1300">
            <a:effectLst/>
          </a:endParaRPr>
        </a:p>
        <a:p>
          <a:r>
            <a:rPr kumimoji="1" lang="ja-JP" altLang="ja-JP" sz="1300">
              <a:solidFill>
                <a:schemeClr val="dk1"/>
              </a:solidFill>
              <a:effectLst/>
              <a:latin typeface="+mn-lt"/>
              <a:ea typeface="+mn-ea"/>
              <a:cs typeface="+mn-cs"/>
            </a:rPr>
            <a:t>　類似団体平均と比べ、職員数が少ない状況にあるのは、図書館業務や学校給食業務など一部の業務を民間委託していることが考えられる。今後も業務の見直しを図っていくほか、民間委託の導入やアウトソーシングの活用等を検討し、増加している事務量に対応できるよう適正な定員管理に努めて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5" name="直線コネクタ 314"/>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6"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7" name="直線コネクタ 316"/>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18"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19" name="直線コネクタ 318"/>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169273</xdr:rowOff>
    </xdr:from>
    <xdr:to>
      <xdr:col>24</xdr:col>
      <xdr:colOff>558800</xdr:colOff>
      <xdr:row>60</xdr:row>
      <xdr:rowOff>6441</xdr:rowOff>
    </xdr:to>
    <xdr:cxnSp macro="">
      <xdr:nvCxnSpPr>
        <xdr:cNvPr id="320" name="直線コネクタ 319"/>
        <xdr:cNvCxnSpPr/>
      </xdr:nvCxnSpPr>
      <xdr:spPr>
        <a:xfrm flipV="1">
          <a:off x="16179800" y="10284823"/>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169018</xdr:rowOff>
    </xdr:from>
    <xdr:ext cx="762000" cy="259045"/>
    <xdr:sp macro="" textlink="">
      <xdr:nvSpPr>
        <xdr:cNvPr id="321" name="定員管理の状況平均値テキスト"/>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22" name="フローチャート : 判断 321"/>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6441</xdr:rowOff>
    </xdr:from>
    <xdr:to>
      <xdr:col>23</xdr:col>
      <xdr:colOff>406400</xdr:colOff>
      <xdr:row>60</xdr:row>
      <xdr:rowOff>11612</xdr:rowOff>
    </xdr:to>
    <xdr:cxnSp macro="">
      <xdr:nvCxnSpPr>
        <xdr:cNvPr id="323" name="直線コネクタ 322"/>
        <xdr:cNvCxnSpPr/>
      </xdr:nvCxnSpPr>
      <xdr:spPr>
        <a:xfrm flipV="1">
          <a:off x="15290800" y="10293441"/>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4808</xdr:rowOff>
    </xdr:from>
    <xdr:to>
      <xdr:col>23</xdr:col>
      <xdr:colOff>457200</xdr:colOff>
      <xdr:row>61</xdr:row>
      <xdr:rowOff>106408</xdr:rowOff>
    </xdr:to>
    <xdr:sp macro="" textlink="">
      <xdr:nvSpPr>
        <xdr:cNvPr id="324" name="フローチャート : 判断 323"/>
        <xdr:cNvSpPr/>
      </xdr:nvSpPr>
      <xdr:spPr>
        <a:xfrm>
          <a:off x="16129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91185</xdr:rowOff>
    </xdr:from>
    <xdr:ext cx="736600" cy="259045"/>
    <xdr:sp macro="" textlink="">
      <xdr:nvSpPr>
        <xdr:cNvPr id="325" name="テキスト ボックス 324"/>
        <xdr:cNvSpPr txBox="1"/>
      </xdr:nvSpPr>
      <xdr:spPr>
        <a:xfrm>
          <a:off x="15798800" y="1054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167549</xdr:rowOff>
    </xdr:from>
    <xdr:to>
      <xdr:col>22</xdr:col>
      <xdr:colOff>203200</xdr:colOff>
      <xdr:row>60</xdr:row>
      <xdr:rowOff>11612</xdr:rowOff>
    </xdr:to>
    <xdr:cxnSp macro="">
      <xdr:nvCxnSpPr>
        <xdr:cNvPr id="326" name="直線コネクタ 325"/>
        <xdr:cNvCxnSpPr/>
      </xdr:nvCxnSpPr>
      <xdr:spPr>
        <a:xfrm>
          <a:off x="14401800" y="10283099"/>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171087</xdr:rowOff>
    </xdr:from>
    <xdr:to>
      <xdr:col>22</xdr:col>
      <xdr:colOff>254000</xdr:colOff>
      <xdr:row>61</xdr:row>
      <xdr:rowOff>101237</xdr:rowOff>
    </xdr:to>
    <xdr:sp macro="" textlink="">
      <xdr:nvSpPr>
        <xdr:cNvPr id="327" name="フローチャート : 判断 326"/>
        <xdr:cNvSpPr/>
      </xdr:nvSpPr>
      <xdr:spPr>
        <a:xfrm>
          <a:off x="15240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86014</xdr:rowOff>
    </xdr:from>
    <xdr:ext cx="762000" cy="259045"/>
    <xdr:sp macro="" textlink="">
      <xdr:nvSpPr>
        <xdr:cNvPr id="328" name="テキスト ボックス 327"/>
        <xdr:cNvSpPr txBox="1"/>
      </xdr:nvSpPr>
      <xdr:spPr>
        <a:xfrm>
          <a:off x="14909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152037</xdr:rowOff>
    </xdr:from>
    <xdr:to>
      <xdr:col>21</xdr:col>
      <xdr:colOff>0</xdr:colOff>
      <xdr:row>59</xdr:row>
      <xdr:rowOff>167549</xdr:rowOff>
    </xdr:to>
    <xdr:cxnSp macro="">
      <xdr:nvCxnSpPr>
        <xdr:cNvPr id="329" name="直線コネクタ 328"/>
        <xdr:cNvCxnSpPr/>
      </xdr:nvCxnSpPr>
      <xdr:spPr>
        <a:xfrm>
          <a:off x="13512800" y="10267587"/>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162469</xdr:rowOff>
    </xdr:from>
    <xdr:to>
      <xdr:col>21</xdr:col>
      <xdr:colOff>50800</xdr:colOff>
      <xdr:row>61</xdr:row>
      <xdr:rowOff>92619</xdr:rowOff>
    </xdr:to>
    <xdr:sp macro="" textlink="">
      <xdr:nvSpPr>
        <xdr:cNvPr id="330" name="フローチャート : 判断 329"/>
        <xdr:cNvSpPr/>
      </xdr:nvSpPr>
      <xdr:spPr>
        <a:xfrm>
          <a:off x="14351000" y="1044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77396</xdr:rowOff>
    </xdr:from>
    <xdr:ext cx="762000" cy="259045"/>
    <xdr:sp macro="" textlink="">
      <xdr:nvSpPr>
        <xdr:cNvPr id="331" name="テキスト ボックス 330"/>
        <xdr:cNvSpPr txBox="1"/>
      </xdr:nvSpPr>
      <xdr:spPr>
        <a:xfrm>
          <a:off x="14020800" y="1053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35832</xdr:rowOff>
    </xdr:from>
    <xdr:to>
      <xdr:col>19</xdr:col>
      <xdr:colOff>533400</xdr:colOff>
      <xdr:row>61</xdr:row>
      <xdr:rowOff>137432</xdr:rowOff>
    </xdr:to>
    <xdr:sp macro="" textlink="">
      <xdr:nvSpPr>
        <xdr:cNvPr id="332" name="フローチャート : 判断 331"/>
        <xdr:cNvSpPr/>
      </xdr:nvSpPr>
      <xdr:spPr>
        <a:xfrm>
          <a:off x="13462000" y="1049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122209</xdr:rowOff>
    </xdr:from>
    <xdr:ext cx="762000" cy="259045"/>
    <xdr:sp macro="" textlink="">
      <xdr:nvSpPr>
        <xdr:cNvPr id="333" name="テキスト ボックス 332"/>
        <xdr:cNvSpPr txBox="1"/>
      </xdr:nvSpPr>
      <xdr:spPr>
        <a:xfrm>
          <a:off x="13131800" y="1058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118473</xdr:rowOff>
    </xdr:from>
    <xdr:to>
      <xdr:col>24</xdr:col>
      <xdr:colOff>609600</xdr:colOff>
      <xdr:row>60</xdr:row>
      <xdr:rowOff>48623</xdr:rowOff>
    </xdr:to>
    <xdr:sp macro="" textlink="">
      <xdr:nvSpPr>
        <xdr:cNvPr id="339" name="円/楕円 338"/>
        <xdr:cNvSpPr/>
      </xdr:nvSpPr>
      <xdr:spPr>
        <a:xfrm>
          <a:off x="169672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135000</xdr:rowOff>
    </xdr:from>
    <xdr:ext cx="762000" cy="259045"/>
    <xdr:sp macro="" textlink="">
      <xdr:nvSpPr>
        <xdr:cNvPr id="340" name="定員管理の状況該当値テキスト"/>
        <xdr:cNvSpPr txBox="1"/>
      </xdr:nvSpPr>
      <xdr:spPr>
        <a:xfrm>
          <a:off x="17106900" y="1007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127091</xdr:rowOff>
    </xdr:from>
    <xdr:to>
      <xdr:col>23</xdr:col>
      <xdr:colOff>457200</xdr:colOff>
      <xdr:row>60</xdr:row>
      <xdr:rowOff>57241</xdr:rowOff>
    </xdr:to>
    <xdr:sp macro="" textlink="">
      <xdr:nvSpPr>
        <xdr:cNvPr id="341" name="円/楕円 340"/>
        <xdr:cNvSpPr/>
      </xdr:nvSpPr>
      <xdr:spPr>
        <a:xfrm>
          <a:off x="16129000" y="102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67418</xdr:rowOff>
    </xdr:from>
    <xdr:ext cx="736600" cy="259045"/>
    <xdr:sp macro="" textlink="">
      <xdr:nvSpPr>
        <xdr:cNvPr id="342" name="テキスト ボックス 341"/>
        <xdr:cNvSpPr txBox="1"/>
      </xdr:nvSpPr>
      <xdr:spPr>
        <a:xfrm>
          <a:off x="15798800" y="10011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132262</xdr:rowOff>
    </xdr:from>
    <xdr:to>
      <xdr:col>22</xdr:col>
      <xdr:colOff>254000</xdr:colOff>
      <xdr:row>60</xdr:row>
      <xdr:rowOff>62412</xdr:rowOff>
    </xdr:to>
    <xdr:sp macro="" textlink="">
      <xdr:nvSpPr>
        <xdr:cNvPr id="343" name="円/楕円 342"/>
        <xdr:cNvSpPr/>
      </xdr:nvSpPr>
      <xdr:spPr>
        <a:xfrm>
          <a:off x="15240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72589</xdr:rowOff>
    </xdr:from>
    <xdr:ext cx="762000" cy="259045"/>
    <xdr:sp macro="" textlink="">
      <xdr:nvSpPr>
        <xdr:cNvPr id="344" name="テキスト ボックス 343"/>
        <xdr:cNvSpPr txBox="1"/>
      </xdr:nvSpPr>
      <xdr:spPr>
        <a:xfrm>
          <a:off x="14909800" y="100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116749</xdr:rowOff>
    </xdr:from>
    <xdr:to>
      <xdr:col>21</xdr:col>
      <xdr:colOff>50800</xdr:colOff>
      <xdr:row>60</xdr:row>
      <xdr:rowOff>46899</xdr:rowOff>
    </xdr:to>
    <xdr:sp macro="" textlink="">
      <xdr:nvSpPr>
        <xdr:cNvPr id="345" name="円/楕円 344"/>
        <xdr:cNvSpPr/>
      </xdr:nvSpPr>
      <xdr:spPr>
        <a:xfrm>
          <a:off x="14351000" y="1023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57076</xdr:rowOff>
    </xdr:from>
    <xdr:ext cx="762000" cy="259045"/>
    <xdr:sp macro="" textlink="">
      <xdr:nvSpPr>
        <xdr:cNvPr id="346" name="テキスト ボックス 345"/>
        <xdr:cNvSpPr txBox="1"/>
      </xdr:nvSpPr>
      <xdr:spPr>
        <a:xfrm>
          <a:off x="14020800" y="10001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101237</xdr:rowOff>
    </xdr:from>
    <xdr:to>
      <xdr:col>19</xdr:col>
      <xdr:colOff>533400</xdr:colOff>
      <xdr:row>60</xdr:row>
      <xdr:rowOff>31387</xdr:rowOff>
    </xdr:to>
    <xdr:sp macro="" textlink="">
      <xdr:nvSpPr>
        <xdr:cNvPr id="347" name="円/楕円 346"/>
        <xdr:cNvSpPr/>
      </xdr:nvSpPr>
      <xdr:spPr>
        <a:xfrm>
          <a:off x="13462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41564</xdr:rowOff>
    </xdr:from>
    <xdr:ext cx="762000" cy="259045"/>
    <xdr:sp macro="" textlink="">
      <xdr:nvSpPr>
        <xdr:cNvPr id="348" name="テキスト ボックス 347"/>
        <xdr:cNvSpPr txBox="1"/>
      </xdr:nvSpPr>
      <xdr:spPr>
        <a:xfrm>
          <a:off x="13131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消費税増税に伴う地方消費税交付金収入の加算が、全国的にも指数改善した要因の一つと言える。</a:t>
          </a:r>
          <a:endParaRPr lang="ja-JP" altLang="ja-JP" sz="1300">
            <a:effectLst/>
            <a:latin typeface="+mn-ea"/>
            <a:ea typeface="+mn-ea"/>
          </a:endParaRPr>
        </a:p>
        <a:p>
          <a:r>
            <a:rPr kumimoji="1" lang="ja-JP" altLang="ja-JP" sz="1300">
              <a:solidFill>
                <a:schemeClr val="dk1"/>
              </a:solidFill>
              <a:effectLst/>
              <a:latin typeface="+mn-ea"/>
              <a:ea typeface="+mn-ea"/>
              <a:cs typeface="+mn-cs"/>
            </a:rPr>
            <a:t>　当町において、臨時財政対策債（赤字地方債）を含め、新規地方債発行を抑制していく方針であることから、地方債残高は毎年着実に減少し、２７年度も指数改善の結果となっている。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しかし、今後は各種施設の整備や更新事業が控えていることから、更なる指数の改善は難しく、</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将来負担比率</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と同様に、現状値を維持できるように各種事業を適時に執行していく。</a:t>
          </a:r>
          <a:endParaRPr kumimoji="1" lang="ja-JP" altLang="en-US" sz="1300">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121073</xdr:rowOff>
    </xdr:from>
    <xdr:to>
      <xdr:col>24</xdr:col>
      <xdr:colOff>558800</xdr:colOff>
      <xdr:row>45</xdr:row>
      <xdr:rowOff>130387</xdr:rowOff>
    </xdr:to>
    <xdr:cxnSp macro="">
      <xdr:nvCxnSpPr>
        <xdr:cNvPr id="376" name="直線コネクタ 375"/>
        <xdr:cNvCxnSpPr/>
      </xdr:nvCxnSpPr>
      <xdr:spPr>
        <a:xfrm flipV="1">
          <a:off x="17018000" y="6293273"/>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102464</xdr:rowOff>
    </xdr:from>
    <xdr:ext cx="762000" cy="259045"/>
    <xdr:sp macro="" textlink="">
      <xdr:nvSpPr>
        <xdr:cNvPr id="377"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130387</xdr:rowOff>
    </xdr:from>
    <xdr:to>
      <xdr:col>24</xdr:col>
      <xdr:colOff>647700</xdr:colOff>
      <xdr:row>45</xdr:row>
      <xdr:rowOff>130387</xdr:rowOff>
    </xdr:to>
    <xdr:cxnSp macro="">
      <xdr:nvCxnSpPr>
        <xdr:cNvPr id="378" name="直線コネクタ 377"/>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36000</xdr:rowOff>
    </xdr:from>
    <xdr:ext cx="762000" cy="259045"/>
    <xdr:sp macro="" textlink="">
      <xdr:nvSpPr>
        <xdr:cNvPr id="379" name="公債費負担の状況最大値テキスト"/>
        <xdr:cNvSpPr txBox="1"/>
      </xdr:nvSpPr>
      <xdr:spPr>
        <a:xfrm>
          <a:off x="17106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36</xdr:row>
      <xdr:rowOff>121073</xdr:rowOff>
    </xdr:from>
    <xdr:to>
      <xdr:col>24</xdr:col>
      <xdr:colOff>647700</xdr:colOff>
      <xdr:row>36</xdr:row>
      <xdr:rowOff>121073</xdr:rowOff>
    </xdr:to>
    <xdr:cxnSp macro="">
      <xdr:nvCxnSpPr>
        <xdr:cNvPr id="380" name="直線コネクタ 379"/>
        <xdr:cNvCxnSpPr/>
      </xdr:nvCxnSpPr>
      <xdr:spPr>
        <a:xfrm>
          <a:off x="16929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68156</xdr:rowOff>
    </xdr:from>
    <xdr:to>
      <xdr:col>24</xdr:col>
      <xdr:colOff>558800</xdr:colOff>
      <xdr:row>41</xdr:row>
      <xdr:rowOff>156633</xdr:rowOff>
    </xdr:to>
    <xdr:cxnSp macro="">
      <xdr:nvCxnSpPr>
        <xdr:cNvPr id="381" name="直線コネクタ 380"/>
        <xdr:cNvCxnSpPr/>
      </xdr:nvCxnSpPr>
      <xdr:spPr>
        <a:xfrm flipV="1">
          <a:off x="16179800" y="709760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82"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83" name="フローチャート : 判断 382"/>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156633</xdr:rowOff>
    </xdr:from>
    <xdr:to>
      <xdr:col>23</xdr:col>
      <xdr:colOff>406400</xdr:colOff>
      <xdr:row>42</xdr:row>
      <xdr:rowOff>57573</xdr:rowOff>
    </xdr:to>
    <xdr:cxnSp macro="">
      <xdr:nvCxnSpPr>
        <xdr:cNvPr id="384" name="直線コネクタ 383"/>
        <xdr:cNvCxnSpPr/>
      </xdr:nvCxnSpPr>
      <xdr:spPr>
        <a:xfrm flipV="1">
          <a:off x="15290800" y="718608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154094</xdr:rowOff>
    </xdr:from>
    <xdr:to>
      <xdr:col>23</xdr:col>
      <xdr:colOff>457200</xdr:colOff>
      <xdr:row>42</xdr:row>
      <xdr:rowOff>84244</xdr:rowOff>
    </xdr:to>
    <xdr:sp macro="" textlink="">
      <xdr:nvSpPr>
        <xdr:cNvPr id="385" name="フローチャート : 判断 384"/>
        <xdr:cNvSpPr/>
      </xdr:nvSpPr>
      <xdr:spPr>
        <a:xfrm>
          <a:off x="16129000" y="71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69021</xdr:rowOff>
    </xdr:from>
    <xdr:ext cx="736600" cy="259045"/>
    <xdr:sp macro="" textlink="">
      <xdr:nvSpPr>
        <xdr:cNvPr id="386" name="テキスト ボックス 385"/>
        <xdr:cNvSpPr txBox="1"/>
      </xdr:nvSpPr>
      <xdr:spPr>
        <a:xfrm>
          <a:off x="15798800" y="726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49530</xdr:rowOff>
    </xdr:from>
    <xdr:to>
      <xdr:col>22</xdr:col>
      <xdr:colOff>203200</xdr:colOff>
      <xdr:row>42</xdr:row>
      <xdr:rowOff>57573</xdr:rowOff>
    </xdr:to>
    <xdr:cxnSp macro="">
      <xdr:nvCxnSpPr>
        <xdr:cNvPr id="387" name="直線コネクタ 386"/>
        <xdr:cNvCxnSpPr/>
      </xdr:nvCxnSpPr>
      <xdr:spPr>
        <a:xfrm>
          <a:off x="14401800" y="72504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87206</xdr:rowOff>
    </xdr:from>
    <xdr:to>
      <xdr:col>22</xdr:col>
      <xdr:colOff>254000</xdr:colOff>
      <xdr:row>43</xdr:row>
      <xdr:rowOff>17356</xdr:rowOff>
    </xdr:to>
    <xdr:sp macro="" textlink="">
      <xdr:nvSpPr>
        <xdr:cNvPr id="388" name="フローチャート : 判断 387"/>
        <xdr:cNvSpPr/>
      </xdr:nvSpPr>
      <xdr:spPr>
        <a:xfrm>
          <a:off x="15240000" y="72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2133</xdr:rowOff>
    </xdr:from>
    <xdr:ext cx="762000" cy="259045"/>
    <xdr:sp macro="" textlink="">
      <xdr:nvSpPr>
        <xdr:cNvPr id="389" name="テキスト ボックス 388"/>
        <xdr:cNvSpPr txBox="1"/>
      </xdr:nvSpPr>
      <xdr:spPr>
        <a:xfrm>
          <a:off x="14909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33444</xdr:rowOff>
    </xdr:from>
    <xdr:to>
      <xdr:col>21</xdr:col>
      <xdr:colOff>0</xdr:colOff>
      <xdr:row>42</xdr:row>
      <xdr:rowOff>49530</xdr:rowOff>
    </xdr:to>
    <xdr:cxnSp macro="">
      <xdr:nvCxnSpPr>
        <xdr:cNvPr id="390" name="直線コネクタ 389"/>
        <xdr:cNvCxnSpPr/>
      </xdr:nvCxnSpPr>
      <xdr:spPr>
        <a:xfrm>
          <a:off x="13512800" y="72343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159596</xdr:rowOff>
    </xdr:from>
    <xdr:to>
      <xdr:col>21</xdr:col>
      <xdr:colOff>50800</xdr:colOff>
      <xdr:row>43</xdr:row>
      <xdr:rowOff>89746</xdr:rowOff>
    </xdr:to>
    <xdr:sp macro="" textlink="">
      <xdr:nvSpPr>
        <xdr:cNvPr id="391" name="フローチャート : 判断 390"/>
        <xdr:cNvSpPr/>
      </xdr:nvSpPr>
      <xdr:spPr>
        <a:xfrm>
          <a:off x="14351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74523</xdr:rowOff>
    </xdr:from>
    <xdr:ext cx="762000" cy="259045"/>
    <xdr:sp macro="" textlink="">
      <xdr:nvSpPr>
        <xdr:cNvPr id="392" name="テキスト ボックス 391"/>
        <xdr:cNvSpPr txBox="1"/>
      </xdr:nvSpPr>
      <xdr:spPr>
        <a:xfrm>
          <a:off x="14020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52494</xdr:rowOff>
    </xdr:from>
    <xdr:to>
      <xdr:col>19</xdr:col>
      <xdr:colOff>533400</xdr:colOff>
      <xdr:row>43</xdr:row>
      <xdr:rowOff>154094</xdr:rowOff>
    </xdr:to>
    <xdr:sp macro="" textlink="">
      <xdr:nvSpPr>
        <xdr:cNvPr id="393" name="フローチャート : 判断 392"/>
        <xdr:cNvSpPr/>
      </xdr:nvSpPr>
      <xdr:spPr>
        <a:xfrm>
          <a:off x="13462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138871</xdr:rowOff>
    </xdr:from>
    <xdr:ext cx="762000" cy="259045"/>
    <xdr:sp macro="" textlink="">
      <xdr:nvSpPr>
        <xdr:cNvPr id="394" name="テキスト ボックス 393"/>
        <xdr:cNvSpPr txBox="1"/>
      </xdr:nvSpPr>
      <xdr:spPr>
        <a:xfrm>
          <a:off x="13131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17356</xdr:rowOff>
    </xdr:from>
    <xdr:to>
      <xdr:col>24</xdr:col>
      <xdr:colOff>609600</xdr:colOff>
      <xdr:row>41</xdr:row>
      <xdr:rowOff>118956</xdr:rowOff>
    </xdr:to>
    <xdr:sp macro="" textlink="">
      <xdr:nvSpPr>
        <xdr:cNvPr id="400" name="円/楕円 399"/>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33883</xdr:rowOff>
    </xdr:from>
    <xdr:ext cx="762000" cy="259045"/>
    <xdr:sp macro="" textlink="">
      <xdr:nvSpPr>
        <xdr:cNvPr id="401" name="公債費負担の状況該当値テキスト"/>
        <xdr:cNvSpPr txBox="1"/>
      </xdr:nvSpPr>
      <xdr:spPr>
        <a:xfrm>
          <a:off x="171069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105833</xdr:rowOff>
    </xdr:from>
    <xdr:to>
      <xdr:col>23</xdr:col>
      <xdr:colOff>457200</xdr:colOff>
      <xdr:row>42</xdr:row>
      <xdr:rowOff>35983</xdr:rowOff>
    </xdr:to>
    <xdr:sp macro="" textlink="">
      <xdr:nvSpPr>
        <xdr:cNvPr id="402" name="円/楕円 401"/>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46160</xdr:rowOff>
    </xdr:from>
    <xdr:ext cx="736600" cy="259045"/>
    <xdr:sp macro="" textlink="">
      <xdr:nvSpPr>
        <xdr:cNvPr id="403" name="テキスト ボックス 402"/>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6773</xdr:rowOff>
    </xdr:from>
    <xdr:to>
      <xdr:col>22</xdr:col>
      <xdr:colOff>254000</xdr:colOff>
      <xdr:row>42</xdr:row>
      <xdr:rowOff>108373</xdr:rowOff>
    </xdr:to>
    <xdr:sp macro="" textlink="">
      <xdr:nvSpPr>
        <xdr:cNvPr id="404" name="円/楕円 403"/>
        <xdr:cNvSpPr/>
      </xdr:nvSpPr>
      <xdr:spPr>
        <a:xfrm>
          <a:off x="15240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118550</xdr:rowOff>
    </xdr:from>
    <xdr:ext cx="762000" cy="259045"/>
    <xdr:sp macro="" textlink="">
      <xdr:nvSpPr>
        <xdr:cNvPr id="405" name="テキスト ボックス 404"/>
        <xdr:cNvSpPr txBox="1"/>
      </xdr:nvSpPr>
      <xdr:spPr>
        <a:xfrm>
          <a:off x="14909800" y="6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170180</xdr:rowOff>
    </xdr:from>
    <xdr:to>
      <xdr:col>21</xdr:col>
      <xdr:colOff>50800</xdr:colOff>
      <xdr:row>42</xdr:row>
      <xdr:rowOff>100330</xdr:rowOff>
    </xdr:to>
    <xdr:sp macro="" textlink="">
      <xdr:nvSpPr>
        <xdr:cNvPr id="406" name="円/楕円 405"/>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110507</xdr:rowOff>
    </xdr:from>
    <xdr:ext cx="762000" cy="259045"/>
    <xdr:sp macro="" textlink="">
      <xdr:nvSpPr>
        <xdr:cNvPr id="407" name="テキスト ボックス 406"/>
        <xdr:cNvSpPr txBox="1"/>
      </xdr:nvSpPr>
      <xdr:spPr>
        <a:xfrm>
          <a:off x="14020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154094</xdr:rowOff>
    </xdr:from>
    <xdr:to>
      <xdr:col>19</xdr:col>
      <xdr:colOff>533400</xdr:colOff>
      <xdr:row>42</xdr:row>
      <xdr:rowOff>84244</xdr:rowOff>
    </xdr:to>
    <xdr:sp macro="" textlink="">
      <xdr:nvSpPr>
        <xdr:cNvPr id="408" name="円/楕円 407"/>
        <xdr:cNvSpPr/>
      </xdr:nvSpPr>
      <xdr:spPr>
        <a:xfrm>
          <a:off x="13462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94421</xdr:rowOff>
    </xdr:from>
    <xdr:ext cx="762000" cy="259045"/>
    <xdr:sp macro="" textlink="">
      <xdr:nvSpPr>
        <xdr:cNvPr id="409" name="テキスト ボックス 408"/>
        <xdr:cNvSpPr txBox="1"/>
      </xdr:nvSpPr>
      <xdr:spPr>
        <a:xfrm>
          <a:off x="13131800" y="695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２７年度において指数が計上されていないのは、町税の大幅な増収分を財政調整基金へと積み立てたことで、同基金などの充当可能財源が、地方債残高などの将来負担額を上回ったことによる。</a:t>
          </a:r>
          <a:endParaRPr lang="ja-JP" altLang="ja-JP" sz="1300">
            <a:effectLst/>
          </a:endParaRPr>
        </a:p>
        <a:p>
          <a:r>
            <a:rPr kumimoji="1" lang="ja-JP" altLang="ja-JP" sz="1300">
              <a:solidFill>
                <a:schemeClr val="dk1"/>
              </a:solidFill>
              <a:effectLst/>
              <a:latin typeface="+mn-lt"/>
              <a:ea typeface="+mn-ea"/>
              <a:cs typeface="+mn-cs"/>
            </a:rPr>
            <a:t>　２７年度に上三川消防署、２８年度には上三川小学校体育館及び防災無線整備事業、さらに近隣市町との共同事業でのごみ処理施設及び斎場施設更新事業、特別会計での下水道整備事業などが控えており、今後、新規地方債の発行や各種基金の取崩しが予定されている。このため、次年度以降は指数が計上されてくることになる。</a:t>
          </a:r>
          <a:endParaRPr lang="ja-JP" altLang="ja-JP" sz="1300">
            <a:effectLst/>
          </a:endParaRPr>
        </a:p>
        <a:p>
          <a:r>
            <a:rPr kumimoji="1" lang="ja-JP" altLang="ja-JP" sz="110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150165</xdr:rowOff>
    </xdr:to>
    <xdr:cxnSp macro="">
      <xdr:nvCxnSpPr>
        <xdr:cNvPr id="436" name="直線コネクタ 435"/>
        <xdr:cNvCxnSpPr/>
      </xdr:nvCxnSpPr>
      <xdr:spPr>
        <a:xfrm flipV="1">
          <a:off x="17018000" y="2451100"/>
          <a:ext cx="0" cy="147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122242</xdr:rowOff>
    </xdr:from>
    <xdr:ext cx="762000" cy="259045"/>
    <xdr:sp macro="" textlink="">
      <xdr:nvSpPr>
        <xdr:cNvPr id="437" name="将来負担の状況最小値テキスト"/>
        <xdr:cNvSpPr txBox="1"/>
      </xdr:nvSpPr>
      <xdr:spPr>
        <a:xfrm>
          <a:off x="17106900" y="38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22</xdr:row>
      <xdr:rowOff>150165</xdr:rowOff>
    </xdr:from>
    <xdr:to>
      <xdr:col>24</xdr:col>
      <xdr:colOff>647700</xdr:colOff>
      <xdr:row>22</xdr:row>
      <xdr:rowOff>150165</xdr:rowOff>
    </xdr:to>
    <xdr:cxnSp macro="">
      <xdr:nvCxnSpPr>
        <xdr:cNvPr id="438" name="直線コネクタ 437"/>
        <xdr:cNvCxnSpPr/>
      </xdr:nvCxnSpPr>
      <xdr:spPr>
        <a:xfrm>
          <a:off x="16929100" y="392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102921</xdr:rowOff>
    </xdr:from>
    <xdr:to>
      <xdr:col>23</xdr:col>
      <xdr:colOff>406400</xdr:colOff>
      <xdr:row>15</xdr:row>
      <xdr:rowOff>15443</xdr:rowOff>
    </xdr:to>
    <xdr:cxnSp macro="">
      <xdr:nvCxnSpPr>
        <xdr:cNvPr id="441" name="直線コネクタ 440"/>
        <xdr:cNvCxnSpPr/>
      </xdr:nvCxnSpPr>
      <xdr:spPr>
        <a:xfrm flipV="1">
          <a:off x="15290800" y="2503221"/>
          <a:ext cx="889000" cy="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167047</xdr:rowOff>
    </xdr:from>
    <xdr:ext cx="762000" cy="259045"/>
    <xdr:sp macro="" textlink="">
      <xdr:nvSpPr>
        <xdr:cNvPr id="442" name="将来負担の状況平均値テキスト"/>
        <xdr:cNvSpPr txBox="1"/>
      </xdr:nvSpPr>
      <xdr:spPr>
        <a:xfrm>
          <a:off x="17106900" y="2567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43" name="フローチャート : 判断 442"/>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15443</xdr:rowOff>
    </xdr:from>
    <xdr:to>
      <xdr:col>22</xdr:col>
      <xdr:colOff>203200</xdr:colOff>
      <xdr:row>15</xdr:row>
      <xdr:rowOff>54051</xdr:rowOff>
    </xdr:to>
    <xdr:cxnSp macro="">
      <xdr:nvCxnSpPr>
        <xdr:cNvPr id="444" name="直線コネクタ 443"/>
        <xdr:cNvCxnSpPr/>
      </xdr:nvCxnSpPr>
      <xdr:spPr>
        <a:xfrm flipV="1">
          <a:off x="14401800" y="2587193"/>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96876</xdr:rowOff>
    </xdr:from>
    <xdr:to>
      <xdr:col>23</xdr:col>
      <xdr:colOff>457200</xdr:colOff>
      <xdr:row>16</xdr:row>
      <xdr:rowOff>27026</xdr:rowOff>
    </xdr:to>
    <xdr:sp macro="" textlink="">
      <xdr:nvSpPr>
        <xdr:cNvPr id="445" name="フローチャート : 判断 444"/>
        <xdr:cNvSpPr/>
      </xdr:nvSpPr>
      <xdr:spPr>
        <a:xfrm>
          <a:off x="16129000" y="26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11803</xdr:rowOff>
    </xdr:from>
    <xdr:ext cx="736600" cy="259045"/>
    <xdr:sp macro="" textlink="">
      <xdr:nvSpPr>
        <xdr:cNvPr id="446" name="テキスト ボックス 445"/>
        <xdr:cNvSpPr txBox="1"/>
      </xdr:nvSpPr>
      <xdr:spPr>
        <a:xfrm>
          <a:off x="15798800" y="2755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54051</xdr:rowOff>
    </xdr:from>
    <xdr:to>
      <xdr:col>21</xdr:col>
      <xdr:colOff>0</xdr:colOff>
      <xdr:row>16</xdr:row>
      <xdr:rowOff>12903</xdr:rowOff>
    </xdr:to>
    <xdr:cxnSp macro="">
      <xdr:nvCxnSpPr>
        <xdr:cNvPr id="447" name="直線コネクタ 446"/>
        <xdr:cNvCxnSpPr/>
      </xdr:nvCxnSpPr>
      <xdr:spPr>
        <a:xfrm flipV="1">
          <a:off x="13512800" y="2625801"/>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48" name="フローチャート : 判断 447"/>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100601</xdr:rowOff>
    </xdr:from>
    <xdr:ext cx="762000" cy="259045"/>
    <xdr:sp macro="" textlink="">
      <xdr:nvSpPr>
        <xdr:cNvPr id="449" name="テキスト ボックス 448"/>
        <xdr:cNvSpPr txBox="1"/>
      </xdr:nvSpPr>
      <xdr:spPr>
        <a:xfrm>
          <a:off x="14909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72136</xdr:rowOff>
    </xdr:from>
    <xdr:to>
      <xdr:col>21</xdr:col>
      <xdr:colOff>50800</xdr:colOff>
      <xdr:row>17</xdr:row>
      <xdr:rowOff>2286</xdr:rowOff>
    </xdr:to>
    <xdr:sp macro="" textlink="">
      <xdr:nvSpPr>
        <xdr:cNvPr id="450" name="フローチャート : 判断 449"/>
        <xdr:cNvSpPr/>
      </xdr:nvSpPr>
      <xdr:spPr>
        <a:xfrm>
          <a:off x="14351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158513</xdr:rowOff>
    </xdr:from>
    <xdr:ext cx="762000" cy="259045"/>
    <xdr:sp macro="" textlink="">
      <xdr:nvSpPr>
        <xdr:cNvPr id="451" name="テキスト ボックス 450"/>
        <xdr:cNvSpPr txBox="1"/>
      </xdr:nvSpPr>
      <xdr:spPr>
        <a:xfrm>
          <a:off x="14020800" y="2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85649</xdr:rowOff>
    </xdr:from>
    <xdr:to>
      <xdr:col>19</xdr:col>
      <xdr:colOff>533400</xdr:colOff>
      <xdr:row>17</xdr:row>
      <xdr:rowOff>15799</xdr:rowOff>
    </xdr:to>
    <xdr:sp macro="" textlink="">
      <xdr:nvSpPr>
        <xdr:cNvPr id="452" name="フローチャート : 判断 451"/>
        <xdr:cNvSpPr/>
      </xdr:nvSpPr>
      <xdr:spPr>
        <a:xfrm>
          <a:off x="13462000" y="282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576</xdr:rowOff>
    </xdr:from>
    <xdr:ext cx="762000" cy="259045"/>
    <xdr:sp macro="" textlink="">
      <xdr:nvSpPr>
        <xdr:cNvPr id="453" name="テキスト ボックス 452"/>
        <xdr:cNvSpPr txBox="1"/>
      </xdr:nvSpPr>
      <xdr:spPr>
        <a:xfrm>
          <a:off x="13131800" y="291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14</xdr:row>
      <xdr:rowOff>52121</xdr:rowOff>
    </xdr:from>
    <xdr:to>
      <xdr:col>23</xdr:col>
      <xdr:colOff>457200</xdr:colOff>
      <xdr:row>14</xdr:row>
      <xdr:rowOff>153721</xdr:rowOff>
    </xdr:to>
    <xdr:sp macro="" textlink="">
      <xdr:nvSpPr>
        <xdr:cNvPr id="459" name="円/楕円 458"/>
        <xdr:cNvSpPr/>
      </xdr:nvSpPr>
      <xdr:spPr>
        <a:xfrm>
          <a:off x="16129000" y="245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163898</xdr:rowOff>
    </xdr:from>
    <xdr:ext cx="736600" cy="259045"/>
    <xdr:sp macro="" textlink="">
      <xdr:nvSpPr>
        <xdr:cNvPr id="460" name="テキスト ボックス 459"/>
        <xdr:cNvSpPr txBox="1"/>
      </xdr:nvSpPr>
      <xdr:spPr>
        <a:xfrm>
          <a:off x="15798800" y="2221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136093</xdr:rowOff>
    </xdr:from>
    <xdr:to>
      <xdr:col>22</xdr:col>
      <xdr:colOff>254000</xdr:colOff>
      <xdr:row>15</xdr:row>
      <xdr:rowOff>66243</xdr:rowOff>
    </xdr:to>
    <xdr:sp macro="" textlink="">
      <xdr:nvSpPr>
        <xdr:cNvPr id="461" name="円/楕円 460"/>
        <xdr:cNvSpPr/>
      </xdr:nvSpPr>
      <xdr:spPr>
        <a:xfrm>
          <a:off x="15240000" y="25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76420</xdr:rowOff>
    </xdr:from>
    <xdr:ext cx="762000" cy="259045"/>
    <xdr:sp macro="" textlink="">
      <xdr:nvSpPr>
        <xdr:cNvPr id="462" name="テキスト ボックス 461"/>
        <xdr:cNvSpPr txBox="1"/>
      </xdr:nvSpPr>
      <xdr:spPr>
        <a:xfrm>
          <a:off x="14909800" y="230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3251</xdr:rowOff>
    </xdr:from>
    <xdr:to>
      <xdr:col>21</xdr:col>
      <xdr:colOff>50800</xdr:colOff>
      <xdr:row>15</xdr:row>
      <xdr:rowOff>104851</xdr:rowOff>
    </xdr:to>
    <xdr:sp macro="" textlink="">
      <xdr:nvSpPr>
        <xdr:cNvPr id="463" name="円/楕円 462"/>
        <xdr:cNvSpPr/>
      </xdr:nvSpPr>
      <xdr:spPr>
        <a:xfrm>
          <a:off x="14351000" y="257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115028</xdr:rowOff>
    </xdr:from>
    <xdr:ext cx="762000" cy="259045"/>
    <xdr:sp macro="" textlink="">
      <xdr:nvSpPr>
        <xdr:cNvPr id="464" name="テキスト ボックス 463"/>
        <xdr:cNvSpPr txBox="1"/>
      </xdr:nvSpPr>
      <xdr:spPr>
        <a:xfrm>
          <a:off x="14020800" y="2343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133553</xdr:rowOff>
    </xdr:from>
    <xdr:to>
      <xdr:col>19</xdr:col>
      <xdr:colOff>533400</xdr:colOff>
      <xdr:row>16</xdr:row>
      <xdr:rowOff>63703</xdr:rowOff>
    </xdr:to>
    <xdr:sp macro="" textlink="">
      <xdr:nvSpPr>
        <xdr:cNvPr id="465" name="円/楕円 464"/>
        <xdr:cNvSpPr/>
      </xdr:nvSpPr>
      <xdr:spPr>
        <a:xfrm>
          <a:off x="13462000" y="270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73880</xdr:rowOff>
    </xdr:from>
    <xdr:ext cx="762000" cy="259045"/>
    <xdr:sp macro="" textlink="">
      <xdr:nvSpPr>
        <xdr:cNvPr id="466" name="テキスト ボックス 465"/>
        <xdr:cNvSpPr txBox="1"/>
      </xdr:nvSpPr>
      <xdr:spPr>
        <a:xfrm>
          <a:off x="13131800" y="247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栃木県上三川町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31,454
31,180
54.39
11,920,096
11,294,309
568,024
6,913,752
7,191,153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人件費支出が減少したことで指数は改善している。人事院勧告に基づく給与制度の総合的見直しによる給料表の引下げや職員年齢構成の若年化、育児休業取得者の増加、さらに共済負担金負担率の減少が要因となる。</a:t>
          </a:r>
          <a:endParaRPr lang="ja-JP" altLang="ja-JP" sz="1300">
            <a:effectLst/>
            <a:latin typeface="+mn-ea"/>
            <a:ea typeface="+mn-ea"/>
          </a:endParaRPr>
        </a:p>
        <a:p>
          <a:r>
            <a:rPr kumimoji="1" lang="ja-JP" altLang="ja-JP" sz="1300">
              <a:solidFill>
                <a:schemeClr val="dk1"/>
              </a:solidFill>
              <a:effectLst/>
              <a:latin typeface="+mn-ea"/>
              <a:ea typeface="+mn-ea"/>
              <a:cs typeface="+mn-cs"/>
            </a:rPr>
            <a:t>　また、類似団体よりも指数が低いのは、人口</a:t>
          </a:r>
          <a:r>
            <a:rPr kumimoji="1" lang="en-US" altLang="ja-JP" sz="1300">
              <a:solidFill>
                <a:schemeClr val="dk1"/>
              </a:solidFill>
              <a:effectLst/>
              <a:latin typeface="+mn-ea"/>
              <a:ea typeface="+mn-ea"/>
              <a:cs typeface="+mn-cs"/>
            </a:rPr>
            <a:t>1,000</a:t>
          </a:r>
          <a:r>
            <a:rPr kumimoji="1" lang="ja-JP" altLang="ja-JP" sz="1300">
              <a:solidFill>
                <a:schemeClr val="dk1"/>
              </a:solidFill>
              <a:effectLst/>
              <a:latin typeface="+mn-ea"/>
              <a:ea typeface="+mn-ea"/>
              <a:cs typeface="+mn-cs"/>
            </a:rPr>
            <a:t>人当たりの職員数が類似団体平均を下回っていることが要因と考えられる。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今後も定員適正化計画に基づく職員数の中で効率よく業務を行えるよう努めていく。</a:t>
          </a:r>
          <a:endParaRPr lang="ja-JP" altLang="ja-JP" sz="13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138430</xdr:rowOff>
    </xdr:from>
    <xdr:to>
      <xdr:col>7</xdr:col>
      <xdr:colOff>15875</xdr:colOff>
      <xdr:row>36</xdr:row>
      <xdr:rowOff>5080</xdr:rowOff>
    </xdr:to>
    <xdr:cxnSp macro="">
      <xdr:nvCxnSpPr>
        <xdr:cNvPr id="66" name="直線コネクタ 65"/>
        <xdr:cNvCxnSpPr/>
      </xdr:nvCxnSpPr>
      <xdr:spPr>
        <a:xfrm flipV="1">
          <a:off x="3987800" y="579628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5080</xdr:rowOff>
    </xdr:from>
    <xdr:to>
      <xdr:col>5</xdr:col>
      <xdr:colOff>549275</xdr:colOff>
      <xdr:row>36</xdr:row>
      <xdr:rowOff>20320</xdr:rowOff>
    </xdr:to>
    <xdr:cxnSp macro="">
      <xdr:nvCxnSpPr>
        <xdr:cNvPr id="69" name="直線コネクタ 68"/>
        <xdr:cNvCxnSpPr/>
      </xdr:nvCxnSpPr>
      <xdr:spPr>
        <a:xfrm flipV="1">
          <a:off x="3098800" y="617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156210</xdr:rowOff>
    </xdr:from>
    <xdr:to>
      <xdr:col>5</xdr:col>
      <xdr:colOff>600075</xdr:colOff>
      <xdr:row>36</xdr:row>
      <xdr:rowOff>86360</xdr:rowOff>
    </xdr:to>
    <xdr:sp macro="" textlink="">
      <xdr:nvSpPr>
        <xdr:cNvPr id="70" name="フローチャート :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20320</xdr:rowOff>
    </xdr:from>
    <xdr:to>
      <xdr:col>4</xdr:col>
      <xdr:colOff>346075</xdr:colOff>
      <xdr:row>36</xdr:row>
      <xdr:rowOff>50800</xdr:rowOff>
    </xdr:to>
    <xdr:cxnSp macro="">
      <xdr:nvCxnSpPr>
        <xdr:cNvPr id="72" name="直線コネクタ 71"/>
        <xdr:cNvCxnSpPr/>
      </xdr:nvCxnSpPr>
      <xdr:spPr>
        <a:xfrm flipV="1">
          <a:off x="2209800" y="6192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110490</xdr:rowOff>
    </xdr:from>
    <xdr:to>
      <xdr:col>4</xdr:col>
      <xdr:colOff>396875</xdr:colOff>
      <xdr:row>36</xdr:row>
      <xdr:rowOff>40640</xdr:rowOff>
    </xdr:to>
    <xdr:sp macro="" textlink="">
      <xdr:nvSpPr>
        <xdr:cNvPr id="73" name="フローチャート : 判断 72"/>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50817</xdr:rowOff>
    </xdr:from>
    <xdr:ext cx="762000" cy="259045"/>
    <xdr:sp macro="" textlink="">
      <xdr:nvSpPr>
        <xdr:cNvPr id="74" name="テキスト ボックス 73"/>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27940</xdr:rowOff>
    </xdr:from>
    <xdr:to>
      <xdr:col>3</xdr:col>
      <xdr:colOff>142875</xdr:colOff>
      <xdr:row>36</xdr:row>
      <xdr:rowOff>50800</xdr:rowOff>
    </xdr:to>
    <xdr:cxnSp macro="">
      <xdr:nvCxnSpPr>
        <xdr:cNvPr id="75" name="直線コネクタ 74"/>
        <xdr:cNvCxnSpPr/>
      </xdr:nvCxnSpPr>
      <xdr:spPr>
        <a:xfrm>
          <a:off x="1320800" y="6200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22860</xdr:rowOff>
    </xdr:from>
    <xdr:to>
      <xdr:col>3</xdr:col>
      <xdr:colOff>193675</xdr:colOff>
      <xdr:row>36</xdr:row>
      <xdr:rowOff>124460</xdr:rowOff>
    </xdr:to>
    <xdr:sp macro="" textlink="">
      <xdr:nvSpPr>
        <xdr:cNvPr id="76" name="フローチャート :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109237</xdr:rowOff>
    </xdr:from>
    <xdr:ext cx="762000" cy="259045"/>
    <xdr:sp macro="" textlink="">
      <xdr:nvSpPr>
        <xdr:cNvPr id="77" name="テキスト ボックス 76"/>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8" name="フローチャート :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87630</xdr:rowOff>
    </xdr:from>
    <xdr:to>
      <xdr:col>7</xdr:col>
      <xdr:colOff>66675</xdr:colOff>
      <xdr:row>34</xdr:row>
      <xdr:rowOff>17780</xdr:rowOff>
    </xdr:to>
    <xdr:sp macro="" textlink="">
      <xdr:nvSpPr>
        <xdr:cNvPr id="85" name="円/楕円 84"/>
        <xdr:cNvSpPr/>
      </xdr:nvSpPr>
      <xdr:spPr>
        <a:xfrm>
          <a:off x="47752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167657</xdr:rowOff>
    </xdr:from>
    <xdr:ext cx="762000" cy="259045"/>
    <xdr:sp macro="" textlink="">
      <xdr:nvSpPr>
        <xdr:cNvPr id="86" name="人件費該当値テキスト"/>
        <xdr:cNvSpPr txBox="1"/>
      </xdr:nvSpPr>
      <xdr:spPr>
        <a:xfrm>
          <a:off x="4914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125730</xdr:rowOff>
    </xdr:from>
    <xdr:to>
      <xdr:col>5</xdr:col>
      <xdr:colOff>600075</xdr:colOff>
      <xdr:row>36</xdr:row>
      <xdr:rowOff>55880</xdr:rowOff>
    </xdr:to>
    <xdr:sp macro="" textlink="">
      <xdr:nvSpPr>
        <xdr:cNvPr id="87" name="円/楕円 86"/>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66057</xdr:rowOff>
    </xdr:from>
    <xdr:ext cx="736600" cy="259045"/>
    <xdr:sp macro="" textlink="">
      <xdr:nvSpPr>
        <xdr:cNvPr id="88" name="テキスト ボックス 87"/>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140970</xdr:rowOff>
    </xdr:from>
    <xdr:to>
      <xdr:col>4</xdr:col>
      <xdr:colOff>396875</xdr:colOff>
      <xdr:row>36</xdr:row>
      <xdr:rowOff>71120</xdr:rowOff>
    </xdr:to>
    <xdr:sp macro="" textlink="">
      <xdr:nvSpPr>
        <xdr:cNvPr id="89" name="円/楕円 88"/>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55897</xdr:rowOff>
    </xdr:from>
    <xdr:ext cx="762000" cy="259045"/>
    <xdr:sp macro="" textlink="">
      <xdr:nvSpPr>
        <xdr:cNvPr id="90" name="テキスト ボックス 89"/>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0</xdr:rowOff>
    </xdr:from>
    <xdr:to>
      <xdr:col>3</xdr:col>
      <xdr:colOff>193675</xdr:colOff>
      <xdr:row>36</xdr:row>
      <xdr:rowOff>101600</xdr:rowOff>
    </xdr:to>
    <xdr:sp macro="" textlink="">
      <xdr:nvSpPr>
        <xdr:cNvPr id="91" name="円/楕円 90"/>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111777</xdr:rowOff>
    </xdr:from>
    <xdr:ext cx="762000" cy="259045"/>
    <xdr:sp macro="" textlink="">
      <xdr:nvSpPr>
        <xdr:cNvPr id="92" name="テキスト ボックス 91"/>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148590</xdr:rowOff>
    </xdr:from>
    <xdr:to>
      <xdr:col>1</xdr:col>
      <xdr:colOff>676275</xdr:colOff>
      <xdr:row>36</xdr:row>
      <xdr:rowOff>78740</xdr:rowOff>
    </xdr:to>
    <xdr:sp macro="" textlink="">
      <xdr:nvSpPr>
        <xdr:cNvPr id="93" name="円/楕円 92"/>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88917</xdr:rowOff>
    </xdr:from>
    <xdr:ext cx="762000" cy="259045"/>
    <xdr:sp macro="" textlink="">
      <xdr:nvSpPr>
        <xdr:cNvPr id="94" name="テキスト ボックス 93"/>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例年、他団体との比較上、高割合の指数となっているのは、上三川いきいきプラザの管理運営経費がこの物件費に計上されるからである。その他、行政改革の一環として、上三川・ふざかし両保育所の民営化や図書館等の管理運営を民間委託してきた結果、職員人件費（の減額）から物件費（の増額）へと費目がシフトしたことにもよる。</a:t>
          </a:r>
          <a:endParaRPr lang="ja-JP" altLang="ja-JP" sz="1200">
            <a:effectLst/>
          </a:endParaRPr>
        </a:p>
        <a:p>
          <a:r>
            <a:rPr kumimoji="1" lang="ja-JP" altLang="ja-JP" sz="1200">
              <a:solidFill>
                <a:schemeClr val="dk1"/>
              </a:solidFill>
              <a:effectLst/>
              <a:latin typeface="+mn-lt"/>
              <a:ea typeface="+mn-ea"/>
              <a:cs typeface="+mn-cs"/>
            </a:rPr>
            <a:t>　いきいきプラザも供用開始後１０年を迎え、施設維持管理経費の増加が見込まれている。民営化している委託事業内容の精査と行政サービス水準の維持との兼ね合いが今後の課題となる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69850</xdr:rowOff>
    </xdr:to>
    <xdr:cxnSp macro="">
      <xdr:nvCxnSpPr>
        <xdr:cNvPr id="120" name="直線コネクタ 119"/>
        <xdr:cNvCxnSpPr/>
      </xdr:nvCxnSpPr>
      <xdr:spPr>
        <a:xfrm flipV="1">
          <a:off x="16510000" y="22712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1270</xdr:rowOff>
    </xdr:from>
    <xdr:to>
      <xdr:col>24</xdr:col>
      <xdr:colOff>31750</xdr:colOff>
      <xdr:row>17</xdr:row>
      <xdr:rowOff>51562</xdr:rowOff>
    </xdr:to>
    <xdr:cxnSp macro="">
      <xdr:nvCxnSpPr>
        <xdr:cNvPr id="125" name="直線コネクタ 124"/>
        <xdr:cNvCxnSpPr/>
      </xdr:nvCxnSpPr>
      <xdr:spPr>
        <a:xfrm flipV="1">
          <a:off x="15671800" y="2573020"/>
          <a:ext cx="838200" cy="3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114571</xdr:rowOff>
    </xdr:from>
    <xdr:ext cx="762000" cy="259045"/>
    <xdr:sp macro="" textlink="">
      <xdr:nvSpPr>
        <xdr:cNvPr id="126" name="物件費平均値テキスト"/>
        <xdr:cNvSpPr txBox="1"/>
      </xdr:nvSpPr>
      <xdr:spPr>
        <a:xfrm>
          <a:off x="16598900" y="2686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27" name="フローチャート : 判断 126"/>
        <xdr:cNvSpPr/>
      </xdr:nvSpPr>
      <xdr:spPr>
        <a:xfrm>
          <a:off x="164592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14986</xdr:rowOff>
    </xdr:from>
    <xdr:to>
      <xdr:col>22</xdr:col>
      <xdr:colOff>565150</xdr:colOff>
      <xdr:row>17</xdr:row>
      <xdr:rowOff>51562</xdr:rowOff>
    </xdr:to>
    <xdr:cxnSp macro="">
      <xdr:nvCxnSpPr>
        <xdr:cNvPr id="128" name="直線コネクタ 127"/>
        <xdr:cNvCxnSpPr/>
      </xdr:nvCxnSpPr>
      <xdr:spPr>
        <a:xfrm>
          <a:off x="14782800" y="29296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78486</xdr:rowOff>
    </xdr:from>
    <xdr:to>
      <xdr:col>22</xdr:col>
      <xdr:colOff>615950</xdr:colOff>
      <xdr:row>16</xdr:row>
      <xdr:rowOff>8636</xdr:rowOff>
    </xdr:to>
    <xdr:sp macro="" textlink="">
      <xdr:nvSpPr>
        <xdr:cNvPr id="129" name="フローチャート : 判断 128"/>
        <xdr:cNvSpPr/>
      </xdr:nvSpPr>
      <xdr:spPr>
        <a:xfrm>
          <a:off x="15621000" y="265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18813</xdr:rowOff>
    </xdr:from>
    <xdr:ext cx="736600" cy="259045"/>
    <xdr:sp macro="" textlink="">
      <xdr:nvSpPr>
        <xdr:cNvPr id="130" name="テキスト ボックス 129"/>
        <xdr:cNvSpPr txBox="1"/>
      </xdr:nvSpPr>
      <xdr:spPr>
        <a:xfrm>
          <a:off x="15290800" y="241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14986</xdr:rowOff>
    </xdr:from>
    <xdr:to>
      <xdr:col>21</xdr:col>
      <xdr:colOff>361950</xdr:colOff>
      <xdr:row>17</xdr:row>
      <xdr:rowOff>24130</xdr:rowOff>
    </xdr:to>
    <xdr:cxnSp macro="">
      <xdr:nvCxnSpPr>
        <xdr:cNvPr id="131" name="直線コネクタ 130"/>
        <xdr:cNvCxnSpPr/>
      </xdr:nvCxnSpPr>
      <xdr:spPr>
        <a:xfrm flipV="1">
          <a:off x="13893800" y="29296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51054</xdr:rowOff>
    </xdr:from>
    <xdr:to>
      <xdr:col>21</xdr:col>
      <xdr:colOff>412750</xdr:colOff>
      <xdr:row>15</xdr:row>
      <xdr:rowOff>152654</xdr:rowOff>
    </xdr:to>
    <xdr:sp macro="" textlink="">
      <xdr:nvSpPr>
        <xdr:cNvPr id="132" name="フローチャート : 判断 131"/>
        <xdr:cNvSpPr/>
      </xdr:nvSpPr>
      <xdr:spPr>
        <a:xfrm>
          <a:off x="14732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162831</xdr:rowOff>
    </xdr:from>
    <xdr:ext cx="762000" cy="259045"/>
    <xdr:sp macro="" textlink="">
      <xdr:nvSpPr>
        <xdr:cNvPr id="133" name="テキスト ボックス 132"/>
        <xdr:cNvSpPr txBox="1"/>
      </xdr:nvSpPr>
      <xdr:spPr>
        <a:xfrm>
          <a:off x="14401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24130</xdr:rowOff>
    </xdr:from>
    <xdr:to>
      <xdr:col>20</xdr:col>
      <xdr:colOff>158750</xdr:colOff>
      <xdr:row>17</xdr:row>
      <xdr:rowOff>106426</xdr:rowOff>
    </xdr:to>
    <xdr:cxnSp macro="">
      <xdr:nvCxnSpPr>
        <xdr:cNvPr id="134" name="直線コネクタ 133"/>
        <xdr:cNvCxnSpPr/>
      </xdr:nvCxnSpPr>
      <xdr:spPr>
        <a:xfrm flipV="1">
          <a:off x="13004800" y="29387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149352</xdr:rowOff>
    </xdr:from>
    <xdr:to>
      <xdr:col>20</xdr:col>
      <xdr:colOff>209550</xdr:colOff>
      <xdr:row>15</xdr:row>
      <xdr:rowOff>79502</xdr:rowOff>
    </xdr:to>
    <xdr:sp macro="" textlink="">
      <xdr:nvSpPr>
        <xdr:cNvPr id="135" name="フローチャート : 判断 134"/>
        <xdr:cNvSpPr/>
      </xdr:nvSpPr>
      <xdr:spPr>
        <a:xfrm>
          <a:off x="13843000" y="25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89679</xdr:rowOff>
    </xdr:from>
    <xdr:ext cx="762000" cy="259045"/>
    <xdr:sp macro="" textlink="">
      <xdr:nvSpPr>
        <xdr:cNvPr id="136" name="テキスト ボックス 135"/>
        <xdr:cNvSpPr txBox="1"/>
      </xdr:nvSpPr>
      <xdr:spPr>
        <a:xfrm>
          <a:off x="13512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7" name="フローチャート :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121920</xdr:rowOff>
    </xdr:from>
    <xdr:to>
      <xdr:col>24</xdr:col>
      <xdr:colOff>82550</xdr:colOff>
      <xdr:row>15</xdr:row>
      <xdr:rowOff>52070</xdr:rowOff>
    </xdr:to>
    <xdr:sp macro="" textlink="">
      <xdr:nvSpPr>
        <xdr:cNvPr id="144" name="円/楕円 143"/>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138447</xdr:rowOff>
    </xdr:from>
    <xdr:ext cx="762000" cy="259045"/>
    <xdr:sp macro="" textlink="">
      <xdr:nvSpPr>
        <xdr:cNvPr id="145" name="物件費該当値テキスト"/>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762</xdr:rowOff>
    </xdr:from>
    <xdr:to>
      <xdr:col>22</xdr:col>
      <xdr:colOff>615950</xdr:colOff>
      <xdr:row>17</xdr:row>
      <xdr:rowOff>102362</xdr:rowOff>
    </xdr:to>
    <xdr:sp macro="" textlink="">
      <xdr:nvSpPr>
        <xdr:cNvPr id="146" name="円/楕円 145"/>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87139</xdr:rowOff>
    </xdr:from>
    <xdr:ext cx="736600" cy="259045"/>
    <xdr:sp macro="" textlink="">
      <xdr:nvSpPr>
        <xdr:cNvPr id="147" name="テキスト ボックス 146"/>
        <xdr:cNvSpPr txBox="1"/>
      </xdr:nvSpPr>
      <xdr:spPr>
        <a:xfrm>
          <a:off x="15290800" y="300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135636</xdr:rowOff>
    </xdr:from>
    <xdr:to>
      <xdr:col>21</xdr:col>
      <xdr:colOff>412750</xdr:colOff>
      <xdr:row>17</xdr:row>
      <xdr:rowOff>65786</xdr:rowOff>
    </xdr:to>
    <xdr:sp macro="" textlink="">
      <xdr:nvSpPr>
        <xdr:cNvPr id="148" name="円/楕円 147"/>
        <xdr:cNvSpPr/>
      </xdr:nvSpPr>
      <xdr:spPr>
        <a:xfrm>
          <a:off x="14732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50563</xdr:rowOff>
    </xdr:from>
    <xdr:ext cx="762000" cy="259045"/>
    <xdr:sp macro="" textlink="">
      <xdr:nvSpPr>
        <xdr:cNvPr id="149" name="テキスト ボックス 148"/>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144780</xdr:rowOff>
    </xdr:from>
    <xdr:to>
      <xdr:col>20</xdr:col>
      <xdr:colOff>209550</xdr:colOff>
      <xdr:row>17</xdr:row>
      <xdr:rowOff>74930</xdr:rowOff>
    </xdr:to>
    <xdr:sp macro="" textlink="">
      <xdr:nvSpPr>
        <xdr:cNvPr id="150" name="円/楕円 149"/>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59707</xdr:rowOff>
    </xdr:from>
    <xdr:ext cx="762000" cy="259045"/>
    <xdr:sp macro="" textlink="">
      <xdr:nvSpPr>
        <xdr:cNvPr id="151" name="テキスト ボックス 150"/>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55626</xdr:rowOff>
    </xdr:from>
    <xdr:to>
      <xdr:col>19</xdr:col>
      <xdr:colOff>6350</xdr:colOff>
      <xdr:row>17</xdr:row>
      <xdr:rowOff>157226</xdr:rowOff>
    </xdr:to>
    <xdr:sp macro="" textlink="">
      <xdr:nvSpPr>
        <xdr:cNvPr id="152" name="円/楕円 151"/>
        <xdr:cNvSpPr/>
      </xdr:nvSpPr>
      <xdr:spPr>
        <a:xfrm>
          <a:off x="12954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142003</xdr:rowOff>
    </xdr:from>
    <xdr:ext cx="762000" cy="259045"/>
    <xdr:sp macro="" textlink="">
      <xdr:nvSpPr>
        <xdr:cNvPr id="153" name="テキスト ボックス 152"/>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指数は前年比改善となっているが、扶助費決算額自体は前年比増額となっている。２７年４月にスタートした子ども・子育て支援新制度により、保育運営事業費などが全国的に増額となり、全国平均及び県平均値は前年より上昇している。</a:t>
          </a:r>
          <a:endParaRPr lang="ja-JP" altLang="ja-JP" sz="1300">
            <a:effectLst/>
          </a:endParaRPr>
        </a:p>
        <a:p>
          <a:r>
            <a:rPr kumimoji="1" lang="ja-JP" altLang="ja-JP" sz="1300" baseline="0">
              <a:solidFill>
                <a:schemeClr val="dk1"/>
              </a:solidFill>
              <a:effectLst/>
              <a:latin typeface="+mn-lt"/>
              <a:ea typeface="+mn-ea"/>
              <a:cs typeface="+mn-cs"/>
            </a:rPr>
            <a:t>　当町ではさらに、子ども医療費の助成について２７年度より中３生まで（県の補助は小６生まで）窓口無料化としたことや、障害者福祉サービス事業所の充実などにより、今後も扶助費の支出額は増額していくことが想定され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107950</xdr:rowOff>
    </xdr:to>
    <xdr:cxnSp macro="">
      <xdr:nvCxnSpPr>
        <xdr:cNvPr id="181" name="直線コネクタ 180"/>
        <xdr:cNvCxnSpPr/>
      </xdr:nvCxnSpPr>
      <xdr:spPr>
        <a:xfrm flipV="1">
          <a:off x="4826000" y="8966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2"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3" name="直線コネクタ 182"/>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57</xdr:row>
      <xdr:rowOff>165100</xdr:rowOff>
    </xdr:to>
    <xdr:cxnSp macro="">
      <xdr:nvCxnSpPr>
        <xdr:cNvPr id="186" name="直線コネクタ 185"/>
        <xdr:cNvCxnSpPr/>
      </xdr:nvCxnSpPr>
      <xdr:spPr>
        <a:xfrm flipV="1">
          <a:off x="3987800" y="96901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7"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8" name="フローチャート : 判断 187"/>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50800</xdr:rowOff>
    </xdr:from>
    <xdr:to>
      <xdr:col>5</xdr:col>
      <xdr:colOff>549275</xdr:colOff>
      <xdr:row>57</xdr:row>
      <xdr:rowOff>165100</xdr:rowOff>
    </xdr:to>
    <xdr:cxnSp macro="">
      <xdr:nvCxnSpPr>
        <xdr:cNvPr id="189" name="直線コネクタ 188"/>
        <xdr:cNvCxnSpPr/>
      </xdr:nvCxnSpPr>
      <xdr:spPr>
        <a:xfrm>
          <a:off x="3098800" y="9823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1" name="テキスト ボックス 190"/>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50800</xdr:rowOff>
    </xdr:from>
    <xdr:to>
      <xdr:col>4</xdr:col>
      <xdr:colOff>346075</xdr:colOff>
      <xdr:row>57</xdr:row>
      <xdr:rowOff>69850</xdr:rowOff>
    </xdr:to>
    <xdr:cxnSp macro="">
      <xdr:nvCxnSpPr>
        <xdr:cNvPr id="192" name="直線コネクタ 191"/>
        <xdr:cNvCxnSpPr/>
      </xdr:nvCxnSpPr>
      <xdr:spPr>
        <a:xfrm flipV="1">
          <a:off x="2209800" y="9823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194" name="テキスト ボックス 193"/>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57</xdr:row>
      <xdr:rowOff>69850</xdr:rowOff>
    </xdr:to>
    <xdr:cxnSp macro="">
      <xdr:nvCxnSpPr>
        <xdr:cNvPr id="195" name="直線コネクタ 194"/>
        <xdr:cNvCxnSpPr/>
      </xdr:nvCxnSpPr>
      <xdr:spPr>
        <a:xfrm>
          <a:off x="1320800" y="9613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152400</xdr:rowOff>
    </xdr:from>
    <xdr:to>
      <xdr:col>3</xdr:col>
      <xdr:colOff>193675</xdr:colOff>
      <xdr:row>56</xdr:row>
      <xdr:rowOff>82550</xdr:rowOff>
    </xdr:to>
    <xdr:sp macro="" textlink="">
      <xdr:nvSpPr>
        <xdr:cNvPr id="196" name="フローチャート : 判断 195"/>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92727</xdr:rowOff>
    </xdr:from>
    <xdr:ext cx="762000" cy="259045"/>
    <xdr:sp macro="" textlink="">
      <xdr:nvSpPr>
        <xdr:cNvPr id="197" name="テキスト ボックス 196"/>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8" name="フローチャート : 判断 197"/>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9" name="テキスト ボックス 198"/>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205" name="円/楕円 204"/>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10177</xdr:rowOff>
    </xdr:from>
    <xdr:ext cx="762000" cy="259045"/>
    <xdr:sp macro="" textlink="">
      <xdr:nvSpPr>
        <xdr:cNvPr id="206"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114300</xdr:rowOff>
    </xdr:from>
    <xdr:to>
      <xdr:col>5</xdr:col>
      <xdr:colOff>600075</xdr:colOff>
      <xdr:row>58</xdr:row>
      <xdr:rowOff>44450</xdr:rowOff>
    </xdr:to>
    <xdr:sp macro="" textlink="">
      <xdr:nvSpPr>
        <xdr:cNvPr id="207" name="円/楕円 206"/>
        <xdr:cNvSpPr/>
      </xdr:nvSpPr>
      <xdr:spPr>
        <a:xfrm>
          <a:off x="3937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29227</xdr:rowOff>
    </xdr:from>
    <xdr:ext cx="736600" cy="259045"/>
    <xdr:sp macro="" textlink="">
      <xdr:nvSpPr>
        <xdr:cNvPr id="208" name="テキスト ボックス 207"/>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0</xdr:rowOff>
    </xdr:from>
    <xdr:to>
      <xdr:col>4</xdr:col>
      <xdr:colOff>396875</xdr:colOff>
      <xdr:row>57</xdr:row>
      <xdr:rowOff>101600</xdr:rowOff>
    </xdr:to>
    <xdr:sp macro="" textlink="">
      <xdr:nvSpPr>
        <xdr:cNvPr id="209" name="円/楕円 208"/>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86377</xdr:rowOff>
    </xdr:from>
    <xdr:ext cx="762000" cy="259045"/>
    <xdr:sp macro="" textlink="">
      <xdr:nvSpPr>
        <xdr:cNvPr id="210" name="テキスト ボックス 209"/>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11" name="円/楕円 210"/>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12" name="テキスト ボックス 211"/>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3" name="円/楕円 212"/>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4" name="テキスト ボックス 213"/>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各特別会計への繰出金が、この費目の主たる支出である。２７年度指数は改善となっているが、繰出金支出額は前年より増額になっている。</a:t>
          </a:r>
          <a:endParaRPr lang="ja-JP" altLang="ja-JP" sz="1300">
            <a:effectLst/>
          </a:endParaRPr>
        </a:p>
        <a:p>
          <a:r>
            <a:rPr kumimoji="1" lang="ja-JP" altLang="ja-JP" sz="1300">
              <a:solidFill>
                <a:schemeClr val="dk1"/>
              </a:solidFill>
              <a:effectLst/>
              <a:latin typeface="+mn-lt"/>
              <a:ea typeface="+mn-ea"/>
              <a:cs typeface="+mn-cs"/>
            </a:rPr>
            <a:t>　扶助費と同様に、少子高齢化の影響や医療費に係る制度の充実もあって、国民健康保険会計や介護保険会計への繰出額は増加していく傾向にある。また、下水道事業会計においても、水洗化率向上の施策推進により、その地方債利子償還分の繰出が増加傾向にあ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2" name="直線コネクタ 241"/>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6" name="直線コネクタ 24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31750</xdr:rowOff>
    </xdr:from>
    <xdr:to>
      <xdr:col>24</xdr:col>
      <xdr:colOff>31750</xdr:colOff>
      <xdr:row>58</xdr:row>
      <xdr:rowOff>96520</xdr:rowOff>
    </xdr:to>
    <xdr:cxnSp macro="">
      <xdr:nvCxnSpPr>
        <xdr:cNvPr id="247" name="直線コネクタ 246"/>
        <xdr:cNvCxnSpPr/>
      </xdr:nvCxnSpPr>
      <xdr:spPr>
        <a:xfrm flipV="1">
          <a:off x="15671800" y="980440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107967</xdr:rowOff>
    </xdr:from>
    <xdr:ext cx="762000" cy="259045"/>
    <xdr:sp macro="" textlink="">
      <xdr:nvSpPr>
        <xdr:cNvPr id="248"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9" name="フローチャート : 判断 248"/>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168910</xdr:rowOff>
    </xdr:from>
    <xdr:to>
      <xdr:col>22</xdr:col>
      <xdr:colOff>565150</xdr:colOff>
      <xdr:row>58</xdr:row>
      <xdr:rowOff>96520</xdr:rowOff>
    </xdr:to>
    <xdr:cxnSp macro="">
      <xdr:nvCxnSpPr>
        <xdr:cNvPr id="250" name="直線コネクタ 249"/>
        <xdr:cNvCxnSpPr/>
      </xdr:nvCxnSpPr>
      <xdr:spPr>
        <a:xfrm>
          <a:off x="14782800" y="99415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68580</xdr:rowOff>
    </xdr:from>
    <xdr:to>
      <xdr:col>22</xdr:col>
      <xdr:colOff>615950</xdr:colOff>
      <xdr:row>56</xdr:row>
      <xdr:rowOff>170180</xdr:rowOff>
    </xdr:to>
    <xdr:sp macro="" textlink="">
      <xdr:nvSpPr>
        <xdr:cNvPr id="251" name="フローチャート : 判断 250"/>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8907</xdr:rowOff>
    </xdr:from>
    <xdr:ext cx="736600" cy="259045"/>
    <xdr:sp macro="" textlink="">
      <xdr:nvSpPr>
        <xdr:cNvPr id="252" name="テキスト ボックス 251"/>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57</xdr:row>
      <xdr:rowOff>168910</xdr:rowOff>
    </xdr:to>
    <xdr:cxnSp macro="">
      <xdr:nvCxnSpPr>
        <xdr:cNvPr id="253" name="直線コネクタ 252"/>
        <xdr:cNvCxnSpPr/>
      </xdr:nvCxnSpPr>
      <xdr:spPr>
        <a:xfrm>
          <a:off x="13893800" y="9842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4" name="フローチャート : 判断 253"/>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5" name="テキスト ボックス 254"/>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69850</xdr:rowOff>
    </xdr:from>
    <xdr:to>
      <xdr:col>20</xdr:col>
      <xdr:colOff>158750</xdr:colOff>
      <xdr:row>58</xdr:row>
      <xdr:rowOff>12700</xdr:rowOff>
    </xdr:to>
    <xdr:cxnSp macro="">
      <xdr:nvCxnSpPr>
        <xdr:cNvPr id="256" name="直線コネクタ 255"/>
        <xdr:cNvCxnSpPr/>
      </xdr:nvCxnSpPr>
      <xdr:spPr>
        <a:xfrm flipV="1">
          <a:off x="13004800" y="984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57" name="フローチャート : 判断 256"/>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69867</xdr:rowOff>
    </xdr:from>
    <xdr:ext cx="762000" cy="259045"/>
    <xdr:sp macro="" textlink="">
      <xdr:nvSpPr>
        <xdr:cNvPr id="258" name="テキスト ボックス 257"/>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66" name="円/楕円 265"/>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124477</xdr:rowOff>
    </xdr:from>
    <xdr:ext cx="762000" cy="259045"/>
    <xdr:sp macro="" textlink="">
      <xdr:nvSpPr>
        <xdr:cNvPr id="267"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45720</xdr:rowOff>
    </xdr:from>
    <xdr:to>
      <xdr:col>22</xdr:col>
      <xdr:colOff>615950</xdr:colOff>
      <xdr:row>58</xdr:row>
      <xdr:rowOff>147320</xdr:rowOff>
    </xdr:to>
    <xdr:sp macro="" textlink="">
      <xdr:nvSpPr>
        <xdr:cNvPr id="268" name="円/楕円 267"/>
        <xdr:cNvSpPr/>
      </xdr:nvSpPr>
      <xdr:spPr>
        <a:xfrm>
          <a:off x="15621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132097</xdr:rowOff>
    </xdr:from>
    <xdr:ext cx="736600" cy="259045"/>
    <xdr:sp macro="" textlink="">
      <xdr:nvSpPr>
        <xdr:cNvPr id="269" name="テキスト ボックス 268"/>
        <xdr:cNvSpPr txBox="1"/>
      </xdr:nvSpPr>
      <xdr:spPr>
        <a:xfrm>
          <a:off x="15290800" y="1007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118110</xdr:rowOff>
    </xdr:from>
    <xdr:to>
      <xdr:col>21</xdr:col>
      <xdr:colOff>412750</xdr:colOff>
      <xdr:row>58</xdr:row>
      <xdr:rowOff>48260</xdr:rowOff>
    </xdr:to>
    <xdr:sp macro="" textlink="">
      <xdr:nvSpPr>
        <xdr:cNvPr id="270" name="円/楕円 269"/>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71" name="テキスト ボックス 270"/>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72" name="円/楕円 271"/>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73" name="テキスト ボックス 272"/>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74" name="円/楕円 273"/>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75" name="テキスト ボックス 274"/>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例年、全国平均及び県平均を大きく上回っているのは、当町がごみ処理や救急医療、消防等の業務を宇都宮市、または近隣市町とともに運営する一部事務組合にて共同処理しているためであり、各業務への負担金がここに計上されていることによる。尚、当該負担金が、補助費等支出の６割程度を占めることから、各団体の事業展開により、指数は毎年上下動することにな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２７年度より町税前納報奨金制度を廃止したことで、補助費等支出額が減少したことも、指数改善の理由となる。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3" name="直線コネクタ 302"/>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6"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7" name="直線コネクタ 306"/>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157480</xdr:rowOff>
    </xdr:from>
    <xdr:to>
      <xdr:col>24</xdr:col>
      <xdr:colOff>31750</xdr:colOff>
      <xdr:row>36</xdr:row>
      <xdr:rowOff>66040</xdr:rowOff>
    </xdr:to>
    <xdr:cxnSp macro="">
      <xdr:nvCxnSpPr>
        <xdr:cNvPr id="308" name="直線コネクタ 307"/>
        <xdr:cNvCxnSpPr/>
      </xdr:nvCxnSpPr>
      <xdr:spPr>
        <a:xfrm flipV="1">
          <a:off x="15671800" y="598678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9"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66040</xdr:rowOff>
    </xdr:from>
    <xdr:to>
      <xdr:col>22</xdr:col>
      <xdr:colOff>565150</xdr:colOff>
      <xdr:row>36</xdr:row>
      <xdr:rowOff>73660</xdr:rowOff>
    </xdr:to>
    <xdr:cxnSp macro="">
      <xdr:nvCxnSpPr>
        <xdr:cNvPr id="311" name="直線コネクタ 310"/>
        <xdr:cNvCxnSpPr/>
      </xdr:nvCxnSpPr>
      <xdr:spPr>
        <a:xfrm flipV="1">
          <a:off x="14782800" y="6238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3" name="テキスト ボックス 312"/>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73660</xdr:rowOff>
    </xdr:from>
    <xdr:to>
      <xdr:col>21</xdr:col>
      <xdr:colOff>361950</xdr:colOff>
      <xdr:row>36</xdr:row>
      <xdr:rowOff>165100</xdr:rowOff>
    </xdr:to>
    <xdr:cxnSp macro="">
      <xdr:nvCxnSpPr>
        <xdr:cNvPr id="314" name="直線コネクタ 313"/>
        <xdr:cNvCxnSpPr/>
      </xdr:nvCxnSpPr>
      <xdr:spPr>
        <a:xfrm flipV="1">
          <a:off x="13893800" y="6245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167640</xdr:rowOff>
    </xdr:from>
    <xdr:to>
      <xdr:col>21</xdr:col>
      <xdr:colOff>412750</xdr:colOff>
      <xdr:row>37</xdr:row>
      <xdr:rowOff>97790</xdr:rowOff>
    </xdr:to>
    <xdr:sp macro="" textlink="">
      <xdr:nvSpPr>
        <xdr:cNvPr id="315" name="フローチャート : 判断 314"/>
        <xdr:cNvSpPr/>
      </xdr:nvSpPr>
      <xdr:spPr>
        <a:xfrm>
          <a:off x="14732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82567</xdr:rowOff>
    </xdr:from>
    <xdr:ext cx="762000" cy="259045"/>
    <xdr:sp macro="" textlink="">
      <xdr:nvSpPr>
        <xdr:cNvPr id="316" name="テキスト ボックス 315"/>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165100</xdr:rowOff>
    </xdr:from>
    <xdr:to>
      <xdr:col>20</xdr:col>
      <xdr:colOff>158750</xdr:colOff>
      <xdr:row>37</xdr:row>
      <xdr:rowOff>100330</xdr:rowOff>
    </xdr:to>
    <xdr:cxnSp macro="">
      <xdr:nvCxnSpPr>
        <xdr:cNvPr id="317" name="直線コネクタ 316"/>
        <xdr:cNvCxnSpPr/>
      </xdr:nvCxnSpPr>
      <xdr:spPr>
        <a:xfrm flipV="1">
          <a:off x="13004800" y="6337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137160</xdr:rowOff>
    </xdr:from>
    <xdr:to>
      <xdr:col>20</xdr:col>
      <xdr:colOff>209550</xdr:colOff>
      <xdr:row>37</xdr:row>
      <xdr:rowOff>67310</xdr:rowOff>
    </xdr:to>
    <xdr:sp macro="" textlink="">
      <xdr:nvSpPr>
        <xdr:cNvPr id="318" name="フローチャート : 判断 317"/>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52087</xdr:rowOff>
    </xdr:from>
    <xdr:ext cx="762000" cy="259045"/>
    <xdr:sp macro="" textlink="">
      <xdr:nvSpPr>
        <xdr:cNvPr id="319" name="テキスト ボックス 318"/>
        <xdr:cNvSpPr txBox="1"/>
      </xdr:nvSpPr>
      <xdr:spPr>
        <a:xfrm>
          <a:off x="13512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0" name="フローチャート :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106680</xdr:rowOff>
    </xdr:from>
    <xdr:to>
      <xdr:col>24</xdr:col>
      <xdr:colOff>82550</xdr:colOff>
      <xdr:row>35</xdr:row>
      <xdr:rowOff>36830</xdr:rowOff>
    </xdr:to>
    <xdr:sp macro="" textlink="">
      <xdr:nvSpPr>
        <xdr:cNvPr id="327" name="円/楕円 326"/>
        <xdr:cNvSpPr/>
      </xdr:nvSpPr>
      <xdr:spPr>
        <a:xfrm>
          <a:off x="16459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123207</xdr:rowOff>
    </xdr:from>
    <xdr:ext cx="762000" cy="259045"/>
    <xdr:sp macro="" textlink="">
      <xdr:nvSpPr>
        <xdr:cNvPr id="328" name="補助費等該当値テキスト"/>
        <xdr:cNvSpPr txBox="1"/>
      </xdr:nvSpPr>
      <xdr:spPr>
        <a:xfrm>
          <a:off x="16598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15240</xdr:rowOff>
    </xdr:from>
    <xdr:to>
      <xdr:col>22</xdr:col>
      <xdr:colOff>615950</xdr:colOff>
      <xdr:row>36</xdr:row>
      <xdr:rowOff>116840</xdr:rowOff>
    </xdr:to>
    <xdr:sp macro="" textlink="">
      <xdr:nvSpPr>
        <xdr:cNvPr id="329" name="円/楕円 328"/>
        <xdr:cNvSpPr/>
      </xdr:nvSpPr>
      <xdr:spPr>
        <a:xfrm>
          <a:off x="15621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127017</xdr:rowOff>
    </xdr:from>
    <xdr:ext cx="736600" cy="259045"/>
    <xdr:sp macro="" textlink="">
      <xdr:nvSpPr>
        <xdr:cNvPr id="330" name="テキスト ボックス 329"/>
        <xdr:cNvSpPr txBox="1"/>
      </xdr:nvSpPr>
      <xdr:spPr>
        <a:xfrm>
          <a:off x="15290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22860</xdr:rowOff>
    </xdr:from>
    <xdr:to>
      <xdr:col>21</xdr:col>
      <xdr:colOff>412750</xdr:colOff>
      <xdr:row>36</xdr:row>
      <xdr:rowOff>124460</xdr:rowOff>
    </xdr:to>
    <xdr:sp macro="" textlink="">
      <xdr:nvSpPr>
        <xdr:cNvPr id="331" name="円/楕円 330"/>
        <xdr:cNvSpPr/>
      </xdr:nvSpPr>
      <xdr:spPr>
        <a:xfrm>
          <a:off x="14732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134637</xdr:rowOff>
    </xdr:from>
    <xdr:ext cx="762000" cy="259045"/>
    <xdr:sp macro="" textlink="">
      <xdr:nvSpPr>
        <xdr:cNvPr id="332" name="テキスト ボックス 331"/>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114300</xdr:rowOff>
    </xdr:from>
    <xdr:to>
      <xdr:col>20</xdr:col>
      <xdr:colOff>209550</xdr:colOff>
      <xdr:row>37</xdr:row>
      <xdr:rowOff>44450</xdr:rowOff>
    </xdr:to>
    <xdr:sp macro="" textlink="">
      <xdr:nvSpPr>
        <xdr:cNvPr id="333" name="円/楕円 332"/>
        <xdr:cNvSpPr/>
      </xdr:nvSpPr>
      <xdr:spPr>
        <a:xfrm>
          <a:off x="13843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54627</xdr:rowOff>
    </xdr:from>
    <xdr:ext cx="762000" cy="259045"/>
    <xdr:sp macro="" textlink="">
      <xdr:nvSpPr>
        <xdr:cNvPr id="334" name="テキスト ボックス 333"/>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49530</xdr:rowOff>
    </xdr:from>
    <xdr:to>
      <xdr:col>19</xdr:col>
      <xdr:colOff>6350</xdr:colOff>
      <xdr:row>37</xdr:row>
      <xdr:rowOff>151130</xdr:rowOff>
    </xdr:to>
    <xdr:sp macro="" textlink="">
      <xdr:nvSpPr>
        <xdr:cNvPr id="335" name="円/楕円 334"/>
        <xdr:cNvSpPr/>
      </xdr:nvSpPr>
      <xdr:spPr>
        <a:xfrm>
          <a:off x="12954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135907</xdr:rowOff>
    </xdr:from>
    <xdr:ext cx="762000" cy="259045"/>
    <xdr:sp macro="" textlink="">
      <xdr:nvSpPr>
        <xdr:cNvPr id="336" name="テキスト ボックス 335"/>
        <xdr:cNvSpPr txBox="1"/>
      </xdr:nvSpPr>
      <xdr:spPr>
        <a:xfrm>
          <a:off x="12623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上三川いきいきプラザの整備（２０年度）以降、新規地方債発行は元金償還額以下としてきたことから、公債費支出額も減少傾向にある。さらに、赤字地方債である臨時財政対策債をこの５年間で１．４億円の発行に留めていることも、他団体比較において好数値である要因となる。</a:t>
          </a:r>
          <a:endParaRPr lang="ja-JP" altLang="ja-JP" sz="1300">
            <a:effectLst/>
          </a:endParaRPr>
        </a:p>
        <a:p>
          <a:r>
            <a:rPr kumimoji="1" lang="ja-JP" altLang="ja-JP" sz="1300">
              <a:solidFill>
                <a:schemeClr val="dk1"/>
              </a:solidFill>
              <a:effectLst/>
              <a:latin typeface="+mn-lt"/>
              <a:ea typeface="+mn-ea"/>
              <a:cs typeface="+mn-cs"/>
            </a:rPr>
            <a:t>　上三川町財政適正化計画に基づき、「２９年度末地方債残高を６９億円以下」とする目標達成のため、今後控えている各種施設（インフラ含む）の整備や更新事業の平準化を図っていく。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80</xdr:row>
      <xdr:rowOff>66039</xdr:rowOff>
    </xdr:to>
    <xdr:cxnSp macro="">
      <xdr:nvCxnSpPr>
        <xdr:cNvPr id="364" name="直線コネクタ 363"/>
        <xdr:cNvCxnSpPr/>
      </xdr:nvCxnSpPr>
      <xdr:spPr>
        <a:xfrm flipV="1">
          <a:off x="4826000" y="124028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38116</xdr:rowOff>
    </xdr:from>
    <xdr:ext cx="762000" cy="259045"/>
    <xdr:sp macro="" textlink="">
      <xdr:nvSpPr>
        <xdr:cNvPr id="365"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80</xdr:row>
      <xdr:rowOff>66039</xdr:rowOff>
    </xdr:from>
    <xdr:to>
      <xdr:col>7</xdr:col>
      <xdr:colOff>104775</xdr:colOff>
      <xdr:row>80</xdr:row>
      <xdr:rowOff>66039</xdr:rowOff>
    </xdr:to>
    <xdr:cxnSp macro="">
      <xdr:nvCxnSpPr>
        <xdr:cNvPr id="366" name="直線コネクタ 365"/>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67"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68" name="直線コネクタ 367"/>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134620</xdr:rowOff>
    </xdr:from>
    <xdr:to>
      <xdr:col>7</xdr:col>
      <xdr:colOff>15875</xdr:colOff>
      <xdr:row>76</xdr:row>
      <xdr:rowOff>96520</xdr:rowOff>
    </xdr:to>
    <xdr:cxnSp macro="">
      <xdr:nvCxnSpPr>
        <xdr:cNvPr id="369" name="直線コネクタ 368"/>
        <xdr:cNvCxnSpPr/>
      </xdr:nvCxnSpPr>
      <xdr:spPr>
        <a:xfrm flipV="1">
          <a:off x="3987800" y="1282192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25416</xdr:rowOff>
    </xdr:from>
    <xdr:ext cx="762000" cy="259045"/>
    <xdr:sp macro="" textlink="">
      <xdr:nvSpPr>
        <xdr:cNvPr id="370"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1" name="フローチャート : 判断 370"/>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96520</xdr:rowOff>
    </xdr:from>
    <xdr:to>
      <xdr:col>5</xdr:col>
      <xdr:colOff>549275</xdr:colOff>
      <xdr:row>76</xdr:row>
      <xdr:rowOff>165100</xdr:rowOff>
    </xdr:to>
    <xdr:cxnSp macro="">
      <xdr:nvCxnSpPr>
        <xdr:cNvPr id="372" name="直線コネクタ 371"/>
        <xdr:cNvCxnSpPr/>
      </xdr:nvCxnSpPr>
      <xdr:spPr>
        <a:xfrm flipV="1">
          <a:off x="3098800" y="13126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3" name="フローチャート : 判断 372"/>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170197</xdr:rowOff>
    </xdr:from>
    <xdr:ext cx="736600" cy="259045"/>
    <xdr:sp macro="" textlink="">
      <xdr:nvSpPr>
        <xdr:cNvPr id="374" name="テキスト ボックス 373"/>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165100</xdr:rowOff>
    </xdr:from>
    <xdr:to>
      <xdr:col>4</xdr:col>
      <xdr:colOff>346075</xdr:colOff>
      <xdr:row>77</xdr:row>
      <xdr:rowOff>62230</xdr:rowOff>
    </xdr:to>
    <xdr:cxnSp macro="">
      <xdr:nvCxnSpPr>
        <xdr:cNvPr id="375" name="直線コネクタ 374"/>
        <xdr:cNvCxnSpPr/>
      </xdr:nvCxnSpPr>
      <xdr:spPr>
        <a:xfrm flipV="1">
          <a:off x="2209800" y="13195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76" name="フローチャート : 判断 375"/>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44466</xdr:rowOff>
    </xdr:from>
    <xdr:ext cx="762000" cy="259045"/>
    <xdr:sp macro="" textlink="">
      <xdr:nvSpPr>
        <xdr:cNvPr id="377" name="テキスト ボックス 376"/>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16511</xdr:rowOff>
    </xdr:from>
    <xdr:to>
      <xdr:col>3</xdr:col>
      <xdr:colOff>142875</xdr:colOff>
      <xdr:row>77</xdr:row>
      <xdr:rowOff>62230</xdr:rowOff>
    </xdr:to>
    <xdr:cxnSp macro="">
      <xdr:nvCxnSpPr>
        <xdr:cNvPr id="378" name="直線コネクタ 377"/>
        <xdr:cNvCxnSpPr/>
      </xdr:nvCxnSpPr>
      <xdr:spPr>
        <a:xfrm>
          <a:off x="1320800" y="132181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11430</xdr:rowOff>
    </xdr:from>
    <xdr:to>
      <xdr:col>3</xdr:col>
      <xdr:colOff>193675</xdr:colOff>
      <xdr:row>77</xdr:row>
      <xdr:rowOff>113030</xdr:rowOff>
    </xdr:to>
    <xdr:sp macro="" textlink="">
      <xdr:nvSpPr>
        <xdr:cNvPr id="379" name="フローチャート : 判断 378"/>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123207</xdr:rowOff>
    </xdr:from>
    <xdr:ext cx="762000" cy="259045"/>
    <xdr:sp macro="" textlink="">
      <xdr:nvSpPr>
        <xdr:cNvPr id="380" name="テキスト ボックス 379"/>
        <xdr:cNvSpPr txBox="1"/>
      </xdr:nvSpPr>
      <xdr:spPr>
        <a:xfrm>
          <a:off x="1828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1" name="フローチャート : 判断 380"/>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82" name="テキスト ボックス 381"/>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83820</xdr:rowOff>
    </xdr:from>
    <xdr:to>
      <xdr:col>7</xdr:col>
      <xdr:colOff>66675</xdr:colOff>
      <xdr:row>75</xdr:row>
      <xdr:rowOff>13970</xdr:rowOff>
    </xdr:to>
    <xdr:sp macro="" textlink="">
      <xdr:nvSpPr>
        <xdr:cNvPr id="388" name="円/楕円 387"/>
        <xdr:cNvSpPr/>
      </xdr:nvSpPr>
      <xdr:spPr>
        <a:xfrm>
          <a:off x="47752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100347</xdr:rowOff>
    </xdr:from>
    <xdr:ext cx="762000" cy="259045"/>
    <xdr:sp macro="" textlink="">
      <xdr:nvSpPr>
        <xdr:cNvPr id="389" name="公債費該当値テキスト"/>
        <xdr:cNvSpPr txBox="1"/>
      </xdr:nvSpPr>
      <xdr:spPr>
        <a:xfrm>
          <a:off x="49149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45720</xdr:rowOff>
    </xdr:from>
    <xdr:to>
      <xdr:col>5</xdr:col>
      <xdr:colOff>600075</xdr:colOff>
      <xdr:row>76</xdr:row>
      <xdr:rowOff>147320</xdr:rowOff>
    </xdr:to>
    <xdr:sp macro="" textlink="">
      <xdr:nvSpPr>
        <xdr:cNvPr id="390" name="円/楕円 389"/>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157497</xdr:rowOff>
    </xdr:from>
    <xdr:ext cx="736600" cy="259045"/>
    <xdr:sp macro="" textlink="">
      <xdr:nvSpPr>
        <xdr:cNvPr id="391" name="テキスト ボックス 390"/>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114300</xdr:rowOff>
    </xdr:from>
    <xdr:to>
      <xdr:col>4</xdr:col>
      <xdr:colOff>396875</xdr:colOff>
      <xdr:row>77</xdr:row>
      <xdr:rowOff>44450</xdr:rowOff>
    </xdr:to>
    <xdr:sp macro="" textlink="">
      <xdr:nvSpPr>
        <xdr:cNvPr id="392" name="円/楕円 391"/>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54627</xdr:rowOff>
    </xdr:from>
    <xdr:ext cx="762000" cy="259045"/>
    <xdr:sp macro="" textlink="">
      <xdr:nvSpPr>
        <xdr:cNvPr id="393" name="テキスト ボックス 392"/>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11430</xdr:rowOff>
    </xdr:from>
    <xdr:to>
      <xdr:col>3</xdr:col>
      <xdr:colOff>193675</xdr:colOff>
      <xdr:row>77</xdr:row>
      <xdr:rowOff>113030</xdr:rowOff>
    </xdr:to>
    <xdr:sp macro="" textlink="">
      <xdr:nvSpPr>
        <xdr:cNvPr id="394" name="円/楕円 393"/>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97807</xdr:rowOff>
    </xdr:from>
    <xdr:ext cx="762000" cy="259045"/>
    <xdr:sp macro="" textlink="">
      <xdr:nvSpPr>
        <xdr:cNvPr id="395" name="テキスト ボックス 394"/>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137161</xdr:rowOff>
    </xdr:from>
    <xdr:to>
      <xdr:col>1</xdr:col>
      <xdr:colOff>676275</xdr:colOff>
      <xdr:row>77</xdr:row>
      <xdr:rowOff>67311</xdr:rowOff>
    </xdr:to>
    <xdr:sp macro="" textlink="">
      <xdr:nvSpPr>
        <xdr:cNvPr id="396" name="円/楕円 395"/>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77487</xdr:rowOff>
    </xdr:from>
    <xdr:ext cx="762000" cy="259045"/>
    <xdr:sp macro="" textlink="">
      <xdr:nvSpPr>
        <xdr:cNvPr id="397" name="テキスト ボックス 396"/>
        <xdr:cNvSpPr txBox="1"/>
      </xdr:nvSpPr>
      <xdr:spPr>
        <a:xfrm>
          <a:off x="939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chemeClr val="dk1"/>
              </a:solidFill>
              <a:effectLst/>
              <a:latin typeface="+mn-lt"/>
              <a:ea typeface="+mn-ea"/>
              <a:cs typeface="+mn-cs"/>
            </a:rPr>
            <a:t>　いずれの費目においても指数が大きく改善しているのは、２６年度より町税収入（＝経常収入）が大幅に増額となって、経常経費への充当財源が増えたためである。しかし、支出額を見ると、ほとんどの費目で前年より増額となっていることから、極めて短期的な評価でしかない。</a:t>
          </a:r>
          <a:endParaRPr lang="ja-JP" altLang="ja-JP" sz="1250">
            <a:effectLst/>
          </a:endParaRPr>
        </a:p>
        <a:p>
          <a:r>
            <a:rPr kumimoji="1" lang="ja-JP" altLang="ja-JP" sz="1250">
              <a:solidFill>
                <a:schemeClr val="dk1"/>
              </a:solidFill>
              <a:effectLst/>
              <a:latin typeface="+mn-lt"/>
              <a:ea typeface="+mn-ea"/>
              <a:cs typeface="+mn-cs"/>
            </a:rPr>
            <a:t>　前述のように、制度的あるいは政策的に事業支出が定められていることも多いことから、指数の例年水準維持を図っていくには、優先度の低い事業の廃止を念頭に各種計画を見直していくこととなる。</a:t>
          </a:r>
          <a:endParaRPr lang="ja-JP" altLang="ja-JP" sz="125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140716</xdr:rowOff>
    </xdr:from>
    <xdr:to>
      <xdr:col>24</xdr:col>
      <xdr:colOff>31750</xdr:colOff>
      <xdr:row>80</xdr:row>
      <xdr:rowOff>12700</xdr:rowOff>
    </xdr:to>
    <xdr:cxnSp macro="">
      <xdr:nvCxnSpPr>
        <xdr:cNvPr id="423" name="直線コネクタ 422"/>
        <xdr:cNvCxnSpPr/>
      </xdr:nvCxnSpPr>
      <xdr:spPr>
        <a:xfrm flipV="1">
          <a:off x="16510000" y="1248511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156227</xdr:rowOff>
    </xdr:from>
    <xdr:ext cx="762000" cy="259045"/>
    <xdr:sp macro="" textlink="">
      <xdr:nvSpPr>
        <xdr:cNvPr id="424" name="公債費以外最小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xdr:rowOff>
    </xdr:from>
    <xdr:to>
      <xdr:col>24</xdr:col>
      <xdr:colOff>120650</xdr:colOff>
      <xdr:row>80</xdr:row>
      <xdr:rowOff>12700</xdr:rowOff>
    </xdr:to>
    <xdr:cxnSp macro="">
      <xdr:nvCxnSpPr>
        <xdr:cNvPr id="425" name="直線コネクタ 424"/>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55643</xdr:rowOff>
    </xdr:from>
    <xdr:ext cx="762000" cy="259045"/>
    <xdr:sp macro="" textlink="">
      <xdr:nvSpPr>
        <xdr:cNvPr id="426"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140716</xdr:rowOff>
    </xdr:from>
    <xdr:to>
      <xdr:col>24</xdr:col>
      <xdr:colOff>120650</xdr:colOff>
      <xdr:row>72</xdr:row>
      <xdr:rowOff>140716</xdr:rowOff>
    </xdr:to>
    <xdr:cxnSp macro="">
      <xdr:nvCxnSpPr>
        <xdr:cNvPr id="427" name="直線コネクタ 426"/>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115570</xdr:rowOff>
    </xdr:from>
    <xdr:to>
      <xdr:col>24</xdr:col>
      <xdr:colOff>31750</xdr:colOff>
      <xdr:row>78</xdr:row>
      <xdr:rowOff>35561</xdr:rowOff>
    </xdr:to>
    <xdr:cxnSp macro="">
      <xdr:nvCxnSpPr>
        <xdr:cNvPr id="428" name="直線コネクタ 427"/>
        <xdr:cNvCxnSpPr/>
      </xdr:nvCxnSpPr>
      <xdr:spPr>
        <a:xfrm flipV="1">
          <a:off x="15671800" y="12631420"/>
          <a:ext cx="838200" cy="77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2557</xdr:rowOff>
    </xdr:from>
    <xdr:ext cx="762000" cy="259045"/>
    <xdr:sp macro="" textlink="">
      <xdr:nvSpPr>
        <xdr:cNvPr id="429" name="公債費以外平均値テキスト"/>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0" name="フローチャート : 判断 429"/>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115570</xdr:rowOff>
    </xdr:from>
    <xdr:to>
      <xdr:col>22</xdr:col>
      <xdr:colOff>565150</xdr:colOff>
      <xdr:row>78</xdr:row>
      <xdr:rowOff>35561</xdr:rowOff>
    </xdr:to>
    <xdr:cxnSp macro="">
      <xdr:nvCxnSpPr>
        <xdr:cNvPr id="431" name="直線コネクタ 430"/>
        <xdr:cNvCxnSpPr/>
      </xdr:nvCxnSpPr>
      <xdr:spPr>
        <a:xfrm>
          <a:off x="14782800" y="133172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25908</xdr:rowOff>
    </xdr:from>
    <xdr:to>
      <xdr:col>22</xdr:col>
      <xdr:colOff>615950</xdr:colOff>
      <xdr:row>76</xdr:row>
      <xdr:rowOff>127508</xdr:rowOff>
    </xdr:to>
    <xdr:sp macro="" textlink="">
      <xdr:nvSpPr>
        <xdr:cNvPr id="432" name="フローチャート : 判断 431"/>
        <xdr:cNvSpPr/>
      </xdr:nvSpPr>
      <xdr:spPr>
        <a:xfrm>
          <a:off x="15621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137685</xdr:rowOff>
    </xdr:from>
    <xdr:ext cx="736600" cy="259045"/>
    <xdr:sp macro="" textlink="">
      <xdr:nvSpPr>
        <xdr:cNvPr id="433" name="テキスト ボックス 432"/>
        <xdr:cNvSpPr txBox="1"/>
      </xdr:nvSpPr>
      <xdr:spPr>
        <a:xfrm>
          <a:off x="15290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115570</xdr:rowOff>
    </xdr:from>
    <xdr:to>
      <xdr:col>21</xdr:col>
      <xdr:colOff>361950</xdr:colOff>
      <xdr:row>77</xdr:row>
      <xdr:rowOff>138430</xdr:rowOff>
    </xdr:to>
    <xdr:cxnSp macro="">
      <xdr:nvCxnSpPr>
        <xdr:cNvPr id="434" name="直線コネクタ 433"/>
        <xdr:cNvCxnSpPr/>
      </xdr:nvCxnSpPr>
      <xdr:spPr>
        <a:xfrm flipV="1">
          <a:off x="13893800" y="1331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5" name="フローチャート : 判断 434"/>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137685</xdr:rowOff>
    </xdr:from>
    <xdr:ext cx="762000" cy="259045"/>
    <xdr:sp macro="" textlink="">
      <xdr:nvSpPr>
        <xdr:cNvPr id="436" name="テキスト ボックス 435"/>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138430</xdr:rowOff>
    </xdr:from>
    <xdr:to>
      <xdr:col>20</xdr:col>
      <xdr:colOff>158750</xdr:colOff>
      <xdr:row>78</xdr:row>
      <xdr:rowOff>72137</xdr:rowOff>
    </xdr:to>
    <xdr:cxnSp macro="">
      <xdr:nvCxnSpPr>
        <xdr:cNvPr id="437" name="直線コネクタ 436"/>
        <xdr:cNvCxnSpPr/>
      </xdr:nvCxnSpPr>
      <xdr:spPr>
        <a:xfrm flipV="1">
          <a:off x="13004800" y="13340080"/>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38" name="フローチャート : 判断 437"/>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39" name="テキスト ボックス 438"/>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25908</xdr:rowOff>
    </xdr:from>
    <xdr:to>
      <xdr:col>19</xdr:col>
      <xdr:colOff>6350</xdr:colOff>
      <xdr:row>76</xdr:row>
      <xdr:rowOff>127508</xdr:rowOff>
    </xdr:to>
    <xdr:sp macro="" textlink="">
      <xdr:nvSpPr>
        <xdr:cNvPr id="440" name="フローチャート : 判断 439"/>
        <xdr:cNvSpPr/>
      </xdr:nvSpPr>
      <xdr:spPr>
        <a:xfrm>
          <a:off x="12954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137685</xdr:rowOff>
    </xdr:from>
    <xdr:ext cx="762000" cy="259045"/>
    <xdr:sp macro="" textlink="">
      <xdr:nvSpPr>
        <xdr:cNvPr id="441" name="テキスト ボックス 440"/>
        <xdr:cNvSpPr txBox="1"/>
      </xdr:nvSpPr>
      <xdr:spPr>
        <a:xfrm>
          <a:off x="12623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73</xdr:row>
      <xdr:rowOff>64770</xdr:rowOff>
    </xdr:from>
    <xdr:to>
      <xdr:col>24</xdr:col>
      <xdr:colOff>82550</xdr:colOff>
      <xdr:row>73</xdr:row>
      <xdr:rowOff>166370</xdr:rowOff>
    </xdr:to>
    <xdr:sp macro="" textlink="">
      <xdr:nvSpPr>
        <xdr:cNvPr id="447" name="円/楕円 446"/>
        <xdr:cNvSpPr/>
      </xdr:nvSpPr>
      <xdr:spPr>
        <a:xfrm>
          <a:off x="164592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81297</xdr:rowOff>
    </xdr:from>
    <xdr:ext cx="762000" cy="259045"/>
    <xdr:sp macro="" textlink="">
      <xdr:nvSpPr>
        <xdr:cNvPr id="448" name="公債費以外該当値テキスト"/>
        <xdr:cNvSpPr txBox="1"/>
      </xdr:nvSpPr>
      <xdr:spPr>
        <a:xfrm>
          <a:off x="165989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156211</xdr:rowOff>
    </xdr:from>
    <xdr:to>
      <xdr:col>22</xdr:col>
      <xdr:colOff>615950</xdr:colOff>
      <xdr:row>78</xdr:row>
      <xdr:rowOff>86361</xdr:rowOff>
    </xdr:to>
    <xdr:sp macro="" textlink="">
      <xdr:nvSpPr>
        <xdr:cNvPr id="449" name="円/楕円 448"/>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71138</xdr:rowOff>
    </xdr:from>
    <xdr:ext cx="736600" cy="259045"/>
    <xdr:sp macro="" textlink="">
      <xdr:nvSpPr>
        <xdr:cNvPr id="450" name="テキスト ボックス 449"/>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64770</xdr:rowOff>
    </xdr:from>
    <xdr:to>
      <xdr:col>21</xdr:col>
      <xdr:colOff>412750</xdr:colOff>
      <xdr:row>77</xdr:row>
      <xdr:rowOff>166370</xdr:rowOff>
    </xdr:to>
    <xdr:sp macro="" textlink="">
      <xdr:nvSpPr>
        <xdr:cNvPr id="451" name="円/楕円 450"/>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52" name="テキスト ボックス 451"/>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87630</xdr:rowOff>
    </xdr:from>
    <xdr:to>
      <xdr:col>20</xdr:col>
      <xdr:colOff>209550</xdr:colOff>
      <xdr:row>78</xdr:row>
      <xdr:rowOff>17780</xdr:rowOff>
    </xdr:to>
    <xdr:sp macro="" textlink="">
      <xdr:nvSpPr>
        <xdr:cNvPr id="453" name="円/楕円 452"/>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2557</xdr:rowOff>
    </xdr:from>
    <xdr:ext cx="762000" cy="259045"/>
    <xdr:sp macro="" textlink="">
      <xdr:nvSpPr>
        <xdr:cNvPr id="454" name="テキスト ボックス 453"/>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21337</xdr:rowOff>
    </xdr:from>
    <xdr:to>
      <xdr:col>19</xdr:col>
      <xdr:colOff>6350</xdr:colOff>
      <xdr:row>78</xdr:row>
      <xdr:rowOff>122937</xdr:rowOff>
    </xdr:to>
    <xdr:sp macro="" textlink="">
      <xdr:nvSpPr>
        <xdr:cNvPr id="455" name="円/楕円 454"/>
        <xdr:cNvSpPr/>
      </xdr:nvSpPr>
      <xdr:spPr>
        <a:xfrm>
          <a:off x="12954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107714</xdr:rowOff>
    </xdr:from>
    <xdr:ext cx="762000" cy="259045"/>
    <xdr:sp macro="" textlink="">
      <xdr:nvSpPr>
        <xdr:cNvPr id="456" name="テキスト ボックス 455"/>
        <xdr:cNvSpPr txBox="1"/>
      </xdr:nvSpPr>
      <xdr:spPr>
        <a:xfrm>
          <a:off x="12623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栃木県上三川町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89852</xdr:rowOff>
    </xdr:from>
    <xdr:to>
      <xdr:col>4</xdr:col>
      <xdr:colOff>1117600</xdr:colOff>
      <xdr:row>19</xdr:row>
      <xdr:rowOff>40932</xdr:rowOff>
    </xdr:to>
    <xdr:cxnSp macro="">
      <xdr:nvCxnSpPr>
        <xdr:cNvPr id="45" name="直線コネクタ 44"/>
        <xdr:cNvCxnSpPr/>
      </xdr:nvCxnSpPr>
      <xdr:spPr bwMode="auto">
        <a:xfrm flipV="1">
          <a:off x="5651500" y="2023427"/>
          <a:ext cx="0" cy="13226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13009</xdr:rowOff>
    </xdr:from>
    <xdr:ext cx="762000" cy="259045"/>
    <xdr:sp macro="" textlink="">
      <xdr:nvSpPr>
        <xdr:cNvPr id="46" name="人口1人当たり決算額の推移最小値テキスト130"/>
        <xdr:cNvSpPr txBox="1"/>
      </xdr:nvSpPr>
      <xdr:spPr>
        <a:xfrm>
          <a:off x="5740400" y="33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40932</xdr:rowOff>
    </xdr:from>
    <xdr:to>
      <xdr:col>5</xdr:col>
      <xdr:colOff>73025</xdr:colOff>
      <xdr:row>19</xdr:row>
      <xdr:rowOff>40932</xdr:rowOff>
    </xdr:to>
    <xdr:cxnSp macro="">
      <xdr:nvCxnSpPr>
        <xdr:cNvPr id="47" name="直線コネクタ 46"/>
        <xdr:cNvCxnSpPr/>
      </xdr:nvCxnSpPr>
      <xdr:spPr bwMode="auto">
        <a:xfrm>
          <a:off x="5562600" y="3346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4779</xdr:rowOff>
    </xdr:from>
    <xdr:ext cx="762000" cy="259045"/>
    <xdr:sp macro="" textlink="">
      <xdr:nvSpPr>
        <xdr:cNvPr id="48" name="人口1人当たり決算額の推移最大値テキスト130"/>
        <xdr:cNvSpPr txBox="1"/>
      </xdr:nvSpPr>
      <xdr:spPr>
        <a:xfrm>
          <a:off x="5740400" y="17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89852</xdr:rowOff>
    </xdr:from>
    <xdr:to>
      <xdr:col>5</xdr:col>
      <xdr:colOff>73025</xdr:colOff>
      <xdr:row>11</xdr:row>
      <xdr:rowOff>89852</xdr:rowOff>
    </xdr:to>
    <xdr:cxnSp macro="">
      <xdr:nvCxnSpPr>
        <xdr:cNvPr id="49" name="直線コネクタ 48"/>
        <xdr:cNvCxnSpPr/>
      </xdr:nvCxnSpPr>
      <xdr:spPr bwMode="auto">
        <a:xfrm>
          <a:off x="5562600" y="2023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133972</xdr:rowOff>
    </xdr:from>
    <xdr:to>
      <xdr:col>4</xdr:col>
      <xdr:colOff>1117600</xdr:colOff>
      <xdr:row>17</xdr:row>
      <xdr:rowOff>165119</xdr:rowOff>
    </xdr:to>
    <xdr:cxnSp macro="">
      <xdr:nvCxnSpPr>
        <xdr:cNvPr id="50" name="直線コネクタ 49"/>
        <xdr:cNvCxnSpPr/>
      </xdr:nvCxnSpPr>
      <xdr:spPr bwMode="auto">
        <a:xfrm>
          <a:off x="5003800" y="3096247"/>
          <a:ext cx="647700" cy="31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6735</xdr:rowOff>
    </xdr:from>
    <xdr:ext cx="762000" cy="259045"/>
    <xdr:sp macro="" textlink="">
      <xdr:nvSpPr>
        <xdr:cNvPr id="51" name="人口1人当たり決算額の推移平均値テキスト130"/>
        <xdr:cNvSpPr txBox="1"/>
      </xdr:nvSpPr>
      <xdr:spPr>
        <a:xfrm>
          <a:off x="5740400" y="2626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161658</xdr:rowOff>
    </xdr:from>
    <xdr:to>
      <xdr:col>5</xdr:col>
      <xdr:colOff>34925</xdr:colOff>
      <xdr:row>16</xdr:row>
      <xdr:rowOff>91808</xdr:rowOff>
    </xdr:to>
    <xdr:sp macro="" textlink="">
      <xdr:nvSpPr>
        <xdr:cNvPr id="52" name="フローチャート : 判断 51"/>
        <xdr:cNvSpPr/>
      </xdr:nvSpPr>
      <xdr:spPr bwMode="auto">
        <a:xfrm>
          <a:off x="56007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133972</xdr:rowOff>
    </xdr:from>
    <xdr:to>
      <xdr:col>4</xdr:col>
      <xdr:colOff>469900</xdr:colOff>
      <xdr:row>18</xdr:row>
      <xdr:rowOff>17862</xdr:rowOff>
    </xdr:to>
    <xdr:cxnSp macro="">
      <xdr:nvCxnSpPr>
        <xdr:cNvPr id="53" name="直線コネクタ 52"/>
        <xdr:cNvCxnSpPr/>
      </xdr:nvCxnSpPr>
      <xdr:spPr bwMode="auto">
        <a:xfrm flipV="1">
          <a:off x="4305300" y="3096247"/>
          <a:ext cx="698500" cy="55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154534</xdr:rowOff>
    </xdr:from>
    <xdr:to>
      <xdr:col>4</xdr:col>
      <xdr:colOff>520700</xdr:colOff>
      <xdr:row>16</xdr:row>
      <xdr:rowOff>84684</xdr:rowOff>
    </xdr:to>
    <xdr:sp macro="" textlink="">
      <xdr:nvSpPr>
        <xdr:cNvPr id="54" name="フローチャート : 判断 53"/>
        <xdr:cNvSpPr/>
      </xdr:nvSpPr>
      <xdr:spPr bwMode="auto">
        <a:xfrm>
          <a:off x="4953000" y="2773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94861</xdr:rowOff>
    </xdr:from>
    <xdr:ext cx="736600" cy="259045"/>
    <xdr:sp macro="" textlink="">
      <xdr:nvSpPr>
        <xdr:cNvPr id="55" name="テキスト ボックス 54"/>
        <xdr:cNvSpPr txBox="1"/>
      </xdr:nvSpPr>
      <xdr:spPr>
        <a:xfrm>
          <a:off x="4622800" y="2542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162795</xdr:rowOff>
    </xdr:from>
    <xdr:to>
      <xdr:col>3</xdr:col>
      <xdr:colOff>904875</xdr:colOff>
      <xdr:row>18</xdr:row>
      <xdr:rowOff>17862</xdr:rowOff>
    </xdr:to>
    <xdr:cxnSp macro="">
      <xdr:nvCxnSpPr>
        <xdr:cNvPr id="56" name="直線コネクタ 55"/>
        <xdr:cNvCxnSpPr/>
      </xdr:nvCxnSpPr>
      <xdr:spPr bwMode="auto">
        <a:xfrm>
          <a:off x="3606800" y="3125070"/>
          <a:ext cx="698500" cy="26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31166</xdr:rowOff>
    </xdr:from>
    <xdr:to>
      <xdr:col>3</xdr:col>
      <xdr:colOff>955675</xdr:colOff>
      <xdr:row>16</xdr:row>
      <xdr:rowOff>132766</xdr:rowOff>
    </xdr:to>
    <xdr:sp macro="" textlink="">
      <xdr:nvSpPr>
        <xdr:cNvPr id="57" name="フローチャート : 判断 56"/>
        <xdr:cNvSpPr/>
      </xdr:nvSpPr>
      <xdr:spPr bwMode="auto">
        <a:xfrm>
          <a:off x="4254500" y="2821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142943</xdr:rowOff>
    </xdr:from>
    <xdr:ext cx="762000" cy="259045"/>
    <xdr:sp macro="" textlink="">
      <xdr:nvSpPr>
        <xdr:cNvPr id="58" name="テキスト ボックス 57"/>
        <xdr:cNvSpPr txBox="1"/>
      </xdr:nvSpPr>
      <xdr:spPr>
        <a:xfrm>
          <a:off x="3924300" y="259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84823</xdr:rowOff>
    </xdr:from>
    <xdr:to>
      <xdr:col>3</xdr:col>
      <xdr:colOff>206375</xdr:colOff>
      <xdr:row>17</xdr:row>
      <xdr:rowOff>162795</xdr:rowOff>
    </xdr:to>
    <xdr:cxnSp macro="">
      <xdr:nvCxnSpPr>
        <xdr:cNvPr id="59" name="直線コネクタ 58"/>
        <xdr:cNvCxnSpPr/>
      </xdr:nvCxnSpPr>
      <xdr:spPr bwMode="auto">
        <a:xfrm>
          <a:off x="2908300" y="3047098"/>
          <a:ext cx="698500" cy="77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167545</xdr:rowOff>
    </xdr:from>
    <xdr:to>
      <xdr:col>3</xdr:col>
      <xdr:colOff>257175</xdr:colOff>
      <xdr:row>16</xdr:row>
      <xdr:rowOff>97695</xdr:rowOff>
    </xdr:to>
    <xdr:sp macro="" textlink="">
      <xdr:nvSpPr>
        <xdr:cNvPr id="60" name="フローチャート : 判断 59"/>
        <xdr:cNvSpPr/>
      </xdr:nvSpPr>
      <xdr:spPr bwMode="auto">
        <a:xfrm>
          <a:off x="3556000" y="278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107872</xdr:rowOff>
    </xdr:from>
    <xdr:ext cx="762000" cy="259045"/>
    <xdr:sp macro="" textlink="">
      <xdr:nvSpPr>
        <xdr:cNvPr id="61" name="テキスト ボックス 60"/>
        <xdr:cNvSpPr txBox="1"/>
      </xdr:nvSpPr>
      <xdr:spPr>
        <a:xfrm>
          <a:off x="3225800" y="255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102051</xdr:rowOff>
    </xdr:from>
    <xdr:to>
      <xdr:col>2</xdr:col>
      <xdr:colOff>692150</xdr:colOff>
      <xdr:row>16</xdr:row>
      <xdr:rowOff>32201</xdr:rowOff>
    </xdr:to>
    <xdr:sp macro="" textlink="">
      <xdr:nvSpPr>
        <xdr:cNvPr id="62" name="フローチャート : 判断 61"/>
        <xdr:cNvSpPr/>
      </xdr:nvSpPr>
      <xdr:spPr bwMode="auto">
        <a:xfrm>
          <a:off x="2857500" y="272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42378</xdr:rowOff>
    </xdr:from>
    <xdr:ext cx="762000" cy="259045"/>
    <xdr:sp macro="" textlink="">
      <xdr:nvSpPr>
        <xdr:cNvPr id="63" name="テキスト ボックス 62"/>
        <xdr:cNvSpPr txBox="1"/>
      </xdr:nvSpPr>
      <xdr:spPr>
        <a:xfrm>
          <a:off x="2527300" y="24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114319</xdr:rowOff>
    </xdr:from>
    <xdr:to>
      <xdr:col>5</xdr:col>
      <xdr:colOff>34925</xdr:colOff>
      <xdr:row>18</xdr:row>
      <xdr:rowOff>44469</xdr:rowOff>
    </xdr:to>
    <xdr:sp macro="" textlink="">
      <xdr:nvSpPr>
        <xdr:cNvPr id="69" name="円/楕円 68"/>
        <xdr:cNvSpPr/>
      </xdr:nvSpPr>
      <xdr:spPr bwMode="auto">
        <a:xfrm>
          <a:off x="5600700" y="3076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86396</xdr:rowOff>
    </xdr:from>
    <xdr:ext cx="762000" cy="259045"/>
    <xdr:sp macro="" textlink="">
      <xdr:nvSpPr>
        <xdr:cNvPr id="70" name="人口1人当たり決算額の推移該当値テキスト130"/>
        <xdr:cNvSpPr txBox="1"/>
      </xdr:nvSpPr>
      <xdr:spPr>
        <a:xfrm>
          <a:off x="5740400" y="304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62,499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83172</xdr:rowOff>
    </xdr:from>
    <xdr:to>
      <xdr:col>4</xdr:col>
      <xdr:colOff>520700</xdr:colOff>
      <xdr:row>18</xdr:row>
      <xdr:rowOff>13322</xdr:rowOff>
    </xdr:to>
    <xdr:sp macro="" textlink="">
      <xdr:nvSpPr>
        <xdr:cNvPr id="71" name="円/楕円 70"/>
        <xdr:cNvSpPr/>
      </xdr:nvSpPr>
      <xdr:spPr bwMode="auto">
        <a:xfrm>
          <a:off x="4953000" y="3045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169549</xdr:rowOff>
    </xdr:from>
    <xdr:ext cx="736600" cy="259045"/>
    <xdr:sp macro="" textlink="">
      <xdr:nvSpPr>
        <xdr:cNvPr id="72" name="テキスト ボックス 71"/>
        <xdr:cNvSpPr txBox="1"/>
      </xdr:nvSpPr>
      <xdr:spPr>
        <a:xfrm>
          <a:off x="4622800" y="3131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64,134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138512</xdr:rowOff>
    </xdr:from>
    <xdr:to>
      <xdr:col>3</xdr:col>
      <xdr:colOff>955675</xdr:colOff>
      <xdr:row>18</xdr:row>
      <xdr:rowOff>68662</xdr:rowOff>
    </xdr:to>
    <xdr:sp macro="" textlink="">
      <xdr:nvSpPr>
        <xdr:cNvPr id="73" name="円/楕円 72"/>
        <xdr:cNvSpPr/>
      </xdr:nvSpPr>
      <xdr:spPr bwMode="auto">
        <a:xfrm>
          <a:off x="4254500" y="3100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53439</xdr:rowOff>
    </xdr:from>
    <xdr:ext cx="762000" cy="259045"/>
    <xdr:sp macro="" textlink="">
      <xdr:nvSpPr>
        <xdr:cNvPr id="74" name="テキスト ボックス 73"/>
        <xdr:cNvSpPr txBox="1"/>
      </xdr:nvSpPr>
      <xdr:spPr>
        <a:xfrm>
          <a:off x="3924300" y="318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61,229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111995</xdr:rowOff>
    </xdr:from>
    <xdr:to>
      <xdr:col>3</xdr:col>
      <xdr:colOff>257175</xdr:colOff>
      <xdr:row>18</xdr:row>
      <xdr:rowOff>42145</xdr:rowOff>
    </xdr:to>
    <xdr:sp macro="" textlink="">
      <xdr:nvSpPr>
        <xdr:cNvPr id="75" name="円/楕円 74"/>
        <xdr:cNvSpPr/>
      </xdr:nvSpPr>
      <xdr:spPr bwMode="auto">
        <a:xfrm>
          <a:off x="3556000" y="3074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26922</xdr:rowOff>
    </xdr:from>
    <xdr:ext cx="762000" cy="259045"/>
    <xdr:sp macro="" textlink="">
      <xdr:nvSpPr>
        <xdr:cNvPr id="76" name="テキスト ボックス 75"/>
        <xdr:cNvSpPr txBox="1"/>
      </xdr:nvSpPr>
      <xdr:spPr>
        <a:xfrm>
          <a:off x="3225800" y="316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62,621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34023</xdr:rowOff>
    </xdr:from>
    <xdr:to>
      <xdr:col>2</xdr:col>
      <xdr:colOff>692150</xdr:colOff>
      <xdr:row>17</xdr:row>
      <xdr:rowOff>135623</xdr:rowOff>
    </xdr:to>
    <xdr:sp macro="" textlink="">
      <xdr:nvSpPr>
        <xdr:cNvPr id="77" name="円/楕円 76"/>
        <xdr:cNvSpPr/>
      </xdr:nvSpPr>
      <xdr:spPr bwMode="auto">
        <a:xfrm>
          <a:off x="2857500" y="2996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120400</xdr:rowOff>
    </xdr:from>
    <xdr:ext cx="762000" cy="259045"/>
    <xdr:sp macro="" textlink="">
      <xdr:nvSpPr>
        <xdr:cNvPr id="78" name="テキスト ボックス 77"/>
        <xdr:cNvSpPr txBox="1"/>
      </xdr:nvSpPr>
      <xdr:spPr>
        <a:xfrm>
          <a:off x="2527300" y="308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6" name="直線コネクタ 105"/>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7" name="人口1人当たり決算額の推移最小値テキスト445"/>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08" name="直線コネクタ 107"/>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09" name="人口1人当たり決算額の推移最大値テキスト445"/>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0" name="直線コネクタ 109"/>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339217</xdr:rowOff>
    </xdr:from>
    <xdr:to>
      <xdr:col>4</xdr:col>
      <xdr:colOff>1117600</xdr:colOff>
      <xdr:row>36</xdr:row>
      <xdr:rowOff>15481</xdr:rowOff>
    </xdr:to>
    <xdr:cxnSp macro="">
      <xdr:nvCxnSpPr>
        <xdr:cNvPr id="111" name="直線コネクタ 110"/>
        <xdr:cNvCxnSpPr/>
      </xdr:nvCxnSpPr>
      <xdr:spPr bwMode="auto">
        <a:xfrm>
          <a:off x="5003800" y="6949567"/>
          <a:ext cx="647700" cy="19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83145</xdr:rowOff>
    </xdr:from>
    <xdr:ext cx="762000" cy="259045"/>
    <xdr:sp macro="" textlink="">
      <xdr:nvSpPr>
        <xdr:cNvPr id="112" name="人口1人当たり決算額の推移平均値テキスト445"/>
        <xdr:cNvSpPr txBox="1"/>
      </xdr:nvSpPr>
      <xdr:spPr>
        <a:xfrm>
          <a:off x="5740400" y="6693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3" name="フローチャート : 判断 112"/>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309156</xdr:rowOff>
    </xdr:from>
    <xdr:to>
      <xdr:col>4</xdr:col>
      <xdr:colOff>469900</xdr:colOff>
      <xdr:row>35</xdr:row>
      <xdr:rowOff>339217</xdr:rowOff>
    </xdr:to>
    <xdr:cxnSp macro="">
      <xdr:nvCxnSpPr>
        <xdr:cNvPr id="114" name="直線コネクタ 113"/>
        <xdr:cNvCxnSpPr/>
      </xdr:nvCxnSpPr>
      <xdr:spPr bwMode="auto">
        <a:xfrm>
          <a:off x="4305300" y="6919506"/>
          <a:ext cx="698500" cy="30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241364</xdr:rowOff>
    </xdr:from>
    <xdr:to>
      <xdr:col>4</xdr:col>
      <xdr:colOff>520700</xdr:colOff>
      <xdr:row>36</xdr:row>
      <xdr:rowOff>64</xdr:rowOff>
    </xdr:to>
    <xdr:sp macro="" textlink="">
      <xdr:nvSpPr>
        <xdr:cNvPr id="115" name="フローチャート : 判断 114"/>
        <xdr:cNvSpPr/>
      </xdr:nvSpPr>
      <xdr:spPr bwMode="auto">
        <a:xfrm>
          <a:off x="49530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10241</xdr:rowOff>
    </xdr:from>
    <xdr:ext cx="736600" cy="259045"/>
    <xdr:sp macro="" textlink="">
      <xdr:nvSpPr>
        <xdr:cNvPr id="116" name="テキスト ボックス 115"/>
        <xdr:cNvSpPr txBox="1"/>
      </xdr:nvSpPr>
      <xdr:spPr>
        <a:xfrm>
          <a:off x="4622800" y="662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244063</xdr:rowOff>
    </xdr:from>
    <xdr:to>
      <xdr:col>3</xdr:col>
      <xdr:colOff>904875</xdr:colOff>
      <xdr:row>35</xdr:row>
      <xdr:rowOff>309156</xdr:rowOff>
    </xdr:to>
    <xdr:cxnSp macro="">
      <xdr:nvCxnSpPr>
        <xdr:cNvPr id="117" name="直線コネクタ 116"/>
        <xdr:cNvCxnSpPr/>
      </xdr:nvCxnSpPr>
      <xdr:spPr bwMode="auto">
        <a:xfrm>
          <a:off x="3606800" y="6854413"/>
          <a:ext cx="698500" cy="65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183394</xdr:rowOff>
    </xdr:from>
    <xdr:to>
      <xdr:col>3</xdr:col>
      <xdr:colOff>955675</xdr:colOff>
      <xdr:row>35</xdr:row>
      <xdr:rowOff>284994</xdr:rowOff>
    </xdr:to>
    <xdr:sp macro="" textlink="">
      <xdr:nvSpPr>
        <xdr:cNvPr id="118" name="フローチャート : 判断 117"/>
        <xdr:cNvSpPr/>
      </xdr:nvSpPr>
      <xdr:spPr bwMode="auto">
        <a:xfrm>
          <a:off x="4254500" y="6793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295171</xdr:rowOff>
    </xdr:from>
    <xdr:ext cx="762000" cy="259045"/>
    <xdr:sp macro="" textlink="">
      <xdr:nvSpPr>
        <xdr:cNvPr id="119" name="テキスト ボックス 118"/>
        <xdr:cNvSpPr txBox="1"/>
      </xdr:nvSpPr>
      <xdr:spPr>
        <a:xfrm>
          <a:off x="3924300" y="656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242005</xdr:rowOff>
    </xdr:from>
    <xdr:to>
      <xdr:col>3</xdr:col>
      <xdr:colOff>206375</xdr:colOff>
      <xdr:row>35</xdr:row>
      <xdr:rowOff>244063</xdr:rowOff>
    </xdr:to>
    <xdr:cxnSp macro="">
      <xdr:nvCxnSpPr>
        <xdr:cNvPr id="120" name="直線コネクタ 119"/>
        <xdr:cNvCxnSpPr/>
      </xdr:nvCxnSpPr>
      <xdr:spPr bwMode="auto">
        <a:xfrm>
          <a:off x="2908300" y="6852355"/>
          <a:ext cx="698500" cy="2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146876</xdr:rowOff>
    </xdr:from>
    <xdr:to>
      <xdr:col>3</xdr:col>
      <xdr:colOff>257175</xdr:colOff>
      <xdr:row>35</xdr:row>
      <xdr:rowOff>248476</xdr:rowOff>
    </xdr:to>
    <xdr:sp macro="" textlink="">
      <xdr:nvSpPr>
        <xdr:cNvPr id="121" name="フローチャート : 判断 120"/>
        <xdr:cNvSpPr/>
      </xdr:nvSpPr>
      <xdr:spPr bwMode="auto">
        <a:xfrm>
          <a:off x="3556000" y="6757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258653</xdr:rowOff>
    </xdr:from>
    <xdr:ext cx="762000" cy="259045"/>
    <xdr:sp macro="" textlink="">
      <xdr:nvSpPr>
        <xdr:cNvPr id="122" name="テキスト ボックス 121"/>
        <xdr:cNvSpPr txBox="1"/>
      </xdr:nvSpPr>
      <xdr:spPr>
        <a:xfrm>
          <a:off x="3225800" y="652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95803</xdr:rowOff>
    </xdr:from>
    <xdr:to>
      <xdr:col>2</xdr:col>
      <xdr:colOff>692150</xdr:colOff>
      <xdr:row>35</xdr:row>
      <xdr:rowOff>197403</xdr:rowOff>
    </xdr:to>
    <xdr:sp macro="" textlink="">
      <xdr:nvSpPr>
        <xdr:cNvPr id="123" name="フローチャート : 判断 122"/>
        <xdr:cNvSpPr/>
      </xdr:nvSpPr>
      <xdr:spPr bwMode="auto">
        <a:xfrm>
          <a:off x="2857500" y="670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207580</xdr:rowOff>
    </xdr:from>
    <xdr:ext cx="762000" cy="259045"/>
    <xdr:sp macro="" textlink="">
      <xdr:nvSpPr>
        <xdr:cNvPr id="124" name="テキスト ボックス 123"/>
        <xdr:cNvSpPr txBox="1"/>
      </xdr:nvSpPr>
      <xdr:spPr>
        <a:xfrm>
          <a:off x="2527300" y="647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307581</xdr:rowOff>
    </xdr:from>
    <xdr:to>
      <xdr:col>5</xdr:col>
      <xdr:colOff>34925</xdr:colOff>
      <xdr:row>36</xdr:row>
      <xdr:rowOff>66281</xdr:rowOff>
    </xdr:to>
    <xdr:sp macro="" textlink="">
      <xdr:nvSpPr>
        <xdr:cNvPr id="130" name="円/楕円 129"/>
        <xdr:cNvSpPr/>
      </xdr:nvSpPr>
      <xdr:spPr bwMode="auto">
        <a:xfrm>
          <a:off x="5600700" y="6917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279658</xdr:rowOff>
    </xdr:from>
    <xdr:ext cx="762000" cy="259045"/>
    <xdr:sp macro="" textlink="">
      <xdr:nvSpPr>
        <xdr:cNvPr id="131" name="人口1人当たり決算額の推移該当値テキスト445"/>
        <xdr:cNvSpPr txBox="1"/>
      </xdr:nvSpPr>
      <xdr:spPr>
        <a:xfrm>
          <a:off x="5740400" y="6890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10,854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288417</xdr:rowOff>
    </xdr:from>
    <xdr:to>
      <xdr:col>4</xdr:col>
      <xdr:colOff>520700</xdr:colOff>
      <xdr:row>36</xdr:row>
      <xdr:rowOff>47117</xdr:rowOff>
    </xdr:to>
    <xdr:sp macro="" textlink="">
      <xdr:nvSpPr>
        <xdr:cNvPr id="132" name="円/楕円 131"/>
        <xdr:cNvSpPr/>
      </xdr:nvSpPr>
      <xdr:spPr bwMode="auto">
        <a:xfrm>
          <a:off x="4953000" y="6898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31894</xdr:rowOff>
    </xdr:from>
    <xdr:ext cx="736600" cy="259045"/>
    <xdr:sp macro="" textlink="">
      <xdr:nvSpPr>
        <xdr:cNvPr id="133" name="テキスト ボックス 132"/>
        <xdr:cNvSpPr txBox="1"/>
      </xdr:nvSpPr>
      <xdr:spPr>
        <a:xfrm>
          <a:off x="4622800" y="6985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258356</xdr:rowOff>
    </xdr:from>
    <xdr:to>
      <xdr:col>3</xdr:col>
      <xdr:colOff>955675</xdr:colOff>
      <xdr:row>36</xdr:row>
      <xdr:rowOff>17056</xdr:rowOff>
    </xdr:to>
    <xdr:sp macro="" textlink="">
      <xdr:nvSpPr>
        <xdr:cNvPr id="134" name="円/楕円 133"/>
        <xdr:cNvSpPr/>
      </xdr:nvSpPr>
      <xdr:spPr bwMode="auto">
        <a:xfrm>
          <a:off x="4254500" y="6868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1833</xdr:rowOff>
    </xdr:from>
    <xdr:ext cx="762000" cy="259045"/>
    <xdr:sp macro="" textlink="">
      <xdr:nvSpPr>
        <xdr:cNvPr id="135" name="テキスト ボックス 134"/>
        <xdr:cNvSpPr txBox="1"/>
      </xdr:nvSpPr>
      <xdr:spPr>
        <a:xfrm>
          <a:off x="3924300" y="6955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13,438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193263</xdr:rowOff>
    </xdr:from>
    <xdr:to>
      <xdr:col>3</xdr:col>
      <xdr:colOff>257175</xdr:colOff>
      <xdr:row>35</xdr:row>
      <xdr:rowOff>294863</xdr:rowOff>
    </xdr:to>
    <xdr:sp macro="" textlink="">
      <xdr:nvSpPr>
        <xdr:cNvPr id="136" name="円/楕円 135"/>
        <xdr:cNvSpPr/>
      </xdr:nvSpPr>
      <xdr:spPr bwMode="auto">
        <a:xfrm>
          <a:off x="3556000" y="6803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279640</xdr:rowOff>
    </xdr:from>
    <xdr:ext cx="762000" cy="259045"/>
    <xdr:sp macro="" textlink="">
      <xdr:nvSpPr>
        <xdr:cNvPr id="137" name="テキスト ボックス 136"/>
        <xdr:cNvSpPr txBox="1"/>
      </xdr:nvSpPr>
      <xdr:spPr>
        <a:xfrm>
          <a:off x="3225800" y="688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16,855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191205</xdr:rowOff>
    </xdr:from>
    <xdr:to>
      <xdr:col>2</xdr:col>
      <xdr:colOff>692150</xdr:colOff>
      <xdr:row>35</xdr:row>
      <xdr:rowOff>292805</xdr:rowOff>
    </xdr:to>
    <xdr:sp macro="" textlink="">
      <xdr:nvSpPr>
        <xdr:cNvPr id="138" name="円/楕円 137"/>
        <xdr:cNvSpPr/>
      </xdr:nvSpPr>
      <xdr:spPr bwMode="auto">
        <a:xfrm>
          <a:off x="2857500" y="6801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277582</xdr:rowOff>
    </xdr:from>
    <xdr:ext cx="762000" cy="259045"/>
    <xdr:sp macro="" textlink="">
      <xdr:nvSpPr>
        <xdr:cNvPr id="139" name="テキスト ボックス 138"/>
        <xdr:cNvSpPr txBox="1"/>
      </xdr:nvSpPr>
      <xdr:spPr>
        <a:xfrm>
          <a:off x="2527300" y="6887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栃木県上三川町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31,454
31,180
54.39
11,920,096
11,294,309
568,024
6,913,752
7,191,153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9695</xdr:rowOff>
    </xdr:from>
    <xdr:to>
      <xdr:col>6</xdr:col>
      <xdr:colOff>510540</xdr:colOff>
      <xdr:row>39</xdr:row>
      <xdr:rowOff>3820</xdr:rowOff>
    </xdr:to>
    <xdr:cxnSp macro="">
      <xdr:nvCxnSpPr>
        <xdr:cNvPr id="54" name="直線コネクタ 53"/>
        <xdr:cNvCxnSpPr/>
      </xdr:nvCxnSpPr>
      <xdr:spPr>
        <a:xfrm flipV="1">
          <a:off x="4633595" y="5324645"/>
          <a:ext cx="1270" cy="136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7647</xdr:rowOff>
    </xdr:from>
    <xdr:ext cx="534377" cy="259045"/>
    <xdr:sp macro="" textlink="">
      <xdr:nvSpPr>
        <xdr:cNvPr id="55" name="人件費最小値テキスト"/>
        <xdr:cNvSpPr txBox="1"/>
      </xdr:nvSpPr>
      <xdr:spPr>
        <a:xfrm>
          <a:off x="4686300" y="66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3820</xdr:rowOff>
    </xdr:from>
    <xdr:to>
      <xdr:col>6</xdr:col>
      <xdr:colOff>600075</xdr:colOff>
      <xdr:row>39</xdr:row>
      <xdr:rowOff>3820</xdr:rowOff>
    </xdr:to>
    <xdr:cxnSp macro="">
      <xdr:nvCxnSpPr>
        <xdr:cNvPr id="56" name="直線コネクタ 55"/>
        <xdr:cNvCxnSpPr/>
      </xdr:nvCxnSpPr>
      <xdr:spPr>
        <a:xfrm>
          <a:off x="4546600" y="669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127822</xdr:rowOff>
    </xdr:from>
    <xdr:ext cx="534377" cy="259045"/>
    <xdr:sp macro="" textlink="">
      <xdr:nvSpPr>
        <xdr:cNvPr id="57" name="人件費最大値テキスト"/>
        <xdr:cNvSpPr txBox="1"/>
      </xdr:nvSpPr>
      <xdr:spPr>
        <a:xfrm>
          <a:off x="4686300" y="5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31</xdr:row>
      <xdr:rowOff>9695</xdr:rowOff>
    </xdr:from>
    <xdr:to>
      <xdr:col>6</xdr:col>
      <xdr:colOff>600075</xdr:colOff>
      <xdr:row>31</xdr:row>
      <xdr:rowOff>9695</xdr:rowOff>
    </xdr:to>
    <xdr:cxnSp macro="">
      <xdr:nvCxnSpPr>
        <xdr:cNvPr id="58" name="直線コネクタ 57"/>
        <xdr:cNvCxnSpPr/>
      </xdr:nvCxnSpPr>
      <xdr:spPr>
        <a:xfrm>
          <a:off x="4546600" y="532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33584</xdr:rowOff>
    </xdr:from>
    <xdr:to>
      <xdr:col>6</xdr:col>
      <xdr:colOff>511175</xdr:colOff>
      <xdr:row>37</xdr:row>
      <xdr:rowOff>48191</xdr:rowOff>
    </xdr:to>
    <xdr:cxnSp macro="">
      <xdr:nvCxnSpPr>
        <xdr:cNvPr id="59" name="直線コネクタ 58"/>
        <xdr:cNvCxnSpPr/>
      </xdr:nvCxnSpPr>
      <xdr:spPr>
        <a:xfrm>
          <a:off x="3797300" y="6377234"/>
          <a:ext cx="838200" cy="1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73875</xdr:rowOff>
    </xdr:from>
    <xdr:ext cx="534377" cy="259045"/>
    <xdr:sp macro="" textlink="">
      <xdr:nvSpPr>
        <xdr:cNvPr id="60" name="人件費平均値テキスト"/>
        <xdr:cNvSpPr txBox="1"/>
      </xdr:nvSpPr>
      <xdr:spPr>
        <a:xfrm>
          <a:off x="4686300" y="5903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50998</xdr:rowOff>
    </xdr:from>
    <xdr:to>
      <xdr:col>6</xdr:col>
      <xdr:colOff>561975</xdr:colOff>
      <xdr:row>35</xdr:row>
      <xdr:rowOff>152598</xdr:rowOff>
    </xdr:to>
    <xdr:sp macro="" textlink="">
      <xdr:nvSpPr>
        <xdr:cNvPr id="61" name="フローチャート : 判断 60"/>
        <xdr:cNvSpPr/>
      </xdr:nvSpPr>
      <xdr:spPr>
        <a:xfrm>
          <a:off x="4584700" y="60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33584</xdr:rowOff>
    </xdr:from>
    <xdr:to>
      <xdr:col>5</xdr:col>
      <xdr:colOff>358775</xdr:colOff>
      <xdr:row>37</xdr:row>
      <xdr:rowOff>84425</xdr:rowOff>
    </xdr:to>
    <xdr:cxnSp macro="">
      <xdr:nvCxnSpPr>
        <xdr:cNvPr id="62" name="直線コネクタ 61"/>
        <xdr:cNvCxnSpPr/>
      </xdr:nvCxnSpPr>
      <xdr:spPr>
        <a:xfrm flipV="1">
          <a:off x="2908300" y="6377234"/>
          <a:ext cx="889000" cy="5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91826</xdr:rowOff>
    </xdr:from>
    <xdr:to>
      <xdr:col>5</xdr:col>
      <xdr:colOff>409575</xdr:colOff>
      <xdr:row>36</xdr:row>
      <xdr:rowOff>21976</xdr:rowOff>
    </xdr:to>
    <xdr:sp macro="" textlink="">
      <xdr:nvSpPr>
        <xdr:cNvPr id="63" name="フローチャート : 判断 62"/>
        <xdr:cNvSpPr/>
      </xdr:nvSpPr>
      <xdr:spPr>
        <a:xfrm>
          <a:off x="3746500" y="609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38503</xdr:rowOff>
    </xdr:from>
    <xdr:ext cx="534377" cy="259045"/>
    <xdr:sp macro="" textlink="">
      <xdr:nvSpPr>
        <xdr:cNvPr id="64" name="テキスト ボックス 63"/>
        <xdr:cNvSpPr txBox="1"/>
      </xdr:nvSpPr>
      <xdr:spPr>
        <a:xfrm>
          <a:off x="3530111" y="586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80904</xdr:rowOff>
    </xdr:from>
    <xdr:to>
      <xdr:col>4</xdr:col>
      <xdr:colOff>155575</xdr:colOff>
      <xdr:row>37</xdr:row>
      <xdr:rowOff>84425</xdr:rowOff>
    </xdr:to>
    <xdr:cxnSp macro="">
      <xdr:nvCxnSpPr>
        <xdr:cNvPr id="65" name="直線コネクタ 64"/>
        <xdr:cNvCxnSpPr/>
      </xdr:nvCxnSpPr>
      <xdr:spPr>
        <a:xfrm>
          <a:off x="2019300" y="6424554"/>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164955</xdr:rowOff>
    </xdr:from>
    <xdr:to>
      <xdr:col>4</xdr:col>
      <xdr:colOff>206375</xdr:colOff>
      <xdr:row>36</xdr:row>
      <xdr:rowOff>95105</xdr:rowOff>
    </xdr:to>
    <xdr:sp macro="" textlink="">
      <xdr:nvSpPr>
        <xdr:cNvPr id="66" name="フローチャート : 判断 65"/>
        <xdr:cNvSpPr/>
      </xdr:nvSpPr>
      <xdr:spPr>
        <a:xfrm>
          <a:off x="2857500" y="616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111632</xdr:rowOff>
    </xdr:from>
    <xdr:ext cx="534377" cy="259045"/>
    <xdr:sp macro="" textlink="">
      <xdr:nvSpPr>
        <xdr:cNvPr id="67" name="テキスト ボックス 66"/>
        <xdr:cNvSpPr txBox="1"/>
      </xdr:nvSpPr>
      <xdr:spPr>
        <a:xfrm>
          <a:off x="2641111" y="594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60170</xdr:rowOff>
    </xdr:from>
    <xdr:to>
      <xdr:col>2</xdr:col>
      <xdr:colOff>638175</xdr:colOff>
      <xdr:row>37</xdr:row>
      <xdr:rowOff>80904</xdr:rowOff>
    </xdr:to>
    <xdr:cxnSp macro="">
      <xdr:nvCxnSpPr>
        <xdr:cNvPr id="68" name="直線コネクタ 67"/>
        <xdr:cNvCxnSpPr/>
      </xdr:nvCxnSpPr>
      <xdr:spPr>
        <a:xfrm>
          <a:off x="1130300" y="6403820"/>
          <a:ext cx="889000" cy="2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110206</xdr:rowOff>
    </xdr:from>
    <xdr:to>
      <xdr:col>3</xdr:col>
      <xdr:colOff>3175</xdr:colOff>
      <xdr:row>36</xdr:row>
      <xdr:rowOff>40356</xdr:rowOff>
    </xdr:to>
    <xdr:sp macro="" textlink="">
      <xdr:nvSpPr>
        <xdr:cNvPr id="69" name="フローチャート : 判断 68"/>
        <xdr:cNvSpPr/>
      </xdr:nvSpPr>
      <xdr:spPr>
        <a:xfrm>
          <a:off x="1968500" y="611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56883</xdr:rowOff>
    </xdr:from>
    <xdr:ext cx="534377" cy="259045"/>
    <xdr:sp macro="" textlink="">
      <xdr:nvSpPr>
        <xdr:cNvPr id="70" name="テキスト ボックス 69"/>
        <xdr:cNvSpPr txBox="1"/>
      </xdr:nvSpPr>
      <xdr:spPr>
        <a:xfrm>
          <a:off x="1752111" y="588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13165</xdr:rowOff>
    </xdr:from>
    <xdr:to>
      <xdr:col>1</xdr:col>
      <xdr:colOff>485775</xdr:colOff>
      <xdr:row>35</xdr:row>
      <xdr:rowOff>114765</xdr:rowOff>
    </xdr:to>
    <xdr:sp macro="" textlink="">
      <xdr:nvSpPr>
        <xdr:cNvPr id="71" name="フローチャート : 判断 70"/>
        <xdr:cNvSpPr/>
      </xdr:nvSpPr>
      <xdr:spPr>
        <a:xfrm>
          <a:off x="1079500" y="60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131292</xdr:rowOff>
    </xdr:from>
    <xdr:ext cx="534377" cy="259045"/>
    <xdr:sp macro="" textlink="">
      <xdr:nvSpPr>
        <xdr:cNvPr id="72" name="テキスト ボックス 71"/>
        <xdr:cNvSpPr txBox="1"/>
      </xdr:nvSpPr>
      <xdr:spPr>
        <a:xfrm>
          <a:off x="863111" y="578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168841</xdr:rowOff>
    </xdr:from>
    <xdr:to>
      <xdr:col>6</xdr:col>
      <xdr:colOff>561975</xdr:colOff>
      <xdr:row>37</xdr:row>
      <xdr:rowOff>98991</xdr:rowOff>
    </xdr:to>
    <xdr:sp macro="" textlink="">
      <xdr:nvSpPr>
        <xdr:cNvPr id="78" name="円/楕円 77"/>
        <xdr:cNvSpPr/>
      </xdr:nvSpPr>
      <xdr:spPr>
        <a:xfrm>
          <a:off x="4584700" y="634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147268</xdr:rowOff>
    </xdr:from>
    <xdr:ext cx="534377" cy="259045"/>
    <xdr:sp macro="" textlink="">
      <xdr:nvSpPr>
        <xdr:cNvPr id="79" name="人件費該当値テキスト"/>
        <xdr:cNvSpPr txBox="1"/>
      </xdr:nvSpPr>
      <xdr:spPr>
        <a:xfrm>
          <a:off x="4686300" y="631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51,503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154234</xdr:rowOff>
    </xdr:from>
    <xdr:to>
      <xdr:col>5</xdr:col>
      <xdr:colOff>409575</xdr:colOff>
      <xdr:row>37</xdr:row>
      <xdr:rowOff>84384</xdr:rowOff>
    </xdr:to>
    <xdr:sp macro="" textlink="">
      <xdr:nvSpPr>
        <xdr:cNvPr id="80" name="円/楕円 79"/>
        <xdr:cNvSpPr/>
      </xdr:nvSpPr>
      <xdr:spPr>
        <a:xfrm>
          <a:off x="3746500" y="632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75511</xdr:rowOff>
    </xdr:from>
    <xdr:ext cx="534377" cy="259045"/>
    <xdr:sp macro="" textlink="">
      <xdr:nvSpPr>
        <xdr:cNvPr id="81" name="テキスト ボックス 80"/>
        <xdr:cNvSpPr txBox="1"/>
      </xdr:nvSpPr>
      <xdr:spPr>
        <a:xfrm>
          <a:off x="3530111" y="641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52,142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33625</xdr:rowOff>
    </xdr:from>
    <xdr:to>
      <xdr:col>4</xdr:col>
      <xdr:colOff>206375</xdr:colOff>
      <xdr:row>37</xdr:row>
      <xdr:rowOff>135225</xdr:rowOff>
    </xdr:to>
    <xdr:sp macro="" textlink="">
      <xdr:nvSpPr>
        <xdr:cNvPr id="82" name="円/楕円 81"/>
        <xdr:cNvSpPr/>
      </xdr:nvSpPr>
      <xdr:spPr>
        <a:xfrm>
          <a:off x="2857500" y="637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126351</xdr:rowOff>
    </xdr:from>
    <xdr:ext cx="534377" cy="259045"/>
    <xdr:sp macro="" textlink="">
      <xdr:nvSpPr>
        <xdr:cNvPr id="83" name="テキスト ボックス 82"/>
        <xdr:cNvSpPr txBox="1"/>
      </xdr:nvSpPr>
      <xdr:spPr>
        <a:xfrm>
          <a:off x="2641111" y="647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49,918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30104</xdr:rowOff>
    </xdr:from>
    <xdr:to>
      <xdr:col>3</xdr:col>
      <xdr:colOff>3175</xdr:colOff>
      <xdr:row>37</xdr:row>
      <xdr:rowOff>131704</xdr:rowOff>
    </xdr:to>
    <xdr:sp macro="" textlink="">
      <xdr:nvSpPr>
        <xdr:cNvPr id="84" name="円/楕円 83"/>
        <xdr:cNvSpPr/>
      </xdr:nvSpPr>
      <xdr:spPr>
        <a:xfrm>
          <a:off x="1968500" y="637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122831</xdr:rowOff>
    </xdr:from>
    <xdr:ext cx="534377" cy="259045"/>
    <xdr:sp macro="" textlink="">
      <xdr:nvSpPr>
        <xdr:cNvPr id="85" name="テキスト ボックス 84"/>
        <xdr:cNvSpPr txBox="1"/>
      </xdr:nvSpPr>
      <xdr:spPr>
        <a:xfrm>
          <a:off x="1752111" y="646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50,072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9370</xdr:rowOff>
    </xdr:from>
    <xdr:to>
      <xdr:col>1</xdr:col>
      <xdr:colOff>485775</xdr:colOff>
      <xdr:row>37</xdr:row>
      <xdr:rowOff>110970</xdr:rowOff>
    </xdr:to>
    <xdr:sp macro="" textlink="">
      <xdr:nvSpPr>
        <xdr:cNvPr id="86" name="円/楕円 85"/>
        <xdr:cNvSpPr/>
      </xdr:nvSpPr>
      <xdr:spPr>
        <a:xfrm>
          <a:off x="1079500" y="635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102097</xdr:rowOff>
    </xdr:from>
    <xdr:ext cx="534377" cy="259045"/>
    <xdr:sp macro="" textlink="">
      <xdr:nvSpPr>
        <xdr:cNvPr id="87" name="テキスト ボックス 86"/>
        <xdr:cNvSpPr txBox="1"/>
      </xdr:nvSpPr>
      <xdr:spPr>
        <a:xfrm>
          <a:off x="863111" y="644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57452</xdr:rowOff>
    </xdr:from>
    <xdr:to>
      <xdr:col>6</xdr:col>
      <xdr:colOff>510540</xdr:colOff>
      <xdr:row>58</xdr:row>
      <xdr:rowOff>156687</xdr:rowOff>
    </xdr:to>
    <xdr:cxnSp macro="">
      <xdr:nvCxnSpPr>
        <xdr:cNvPr id="111" name="直線コネクタ 110"/>
        <xdr:cNvCxnSpPr/>
      </xdr:nvCxnSpPr>
      <xdr:spPr>
        <a:xfrm flipV="1">
          <a:off x="4633595" y="8801402"/>
          <a:ext cx="1270" cy="1299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160514</xdr:rowOff>
    </xdr:from>
    <xdr:ext cx="534377" cy="259045"/>
    <xdr:sp macro="" textlink="">
      <xdr:nvSpPr>
        <xdr:cNvPr id="112" name="物件費最小値テキスト"/>
        <xdr:cNvSpPr txBox="1"/>
      </xdr:nvSpPr>
      <xdr:spPr>
        <a:xfrm>
          <a:off x="4686300" y="10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58</xdr:row>
      <xdr:rowOff>156687</xdr:rowOff>
    </xdr:from>
    <xdr:to>
      <xdr:col>6</xdr:col>
      <xdr:colOff>600075</xdr:colOff>
      <xdr:row>58</xdr:row>
      <xdr:rowOff>156687</xdr:rowOff>
    </xdr:to>
    <xdr:cxnSp macro="">
      <xdr:nvCxnSpPr>
        <xdr:cNvPr id="113" name="直線コネクタ 112"/>
        <xdr:cNvCxnSpPr/>
      </xdr:nvCxnSpPr>
      <xdr:spPr>
        <a:xfrm>
          <a:off x="4546600" y="101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4129</xdr:rowOff>
    </xdr:from>
    <xdr:ext cx="599010" cy="259045"/>
    <xdr:sp macro="" textlink="">
      <xdr:nvSpPr>
        <xdr:cNvPr id="114" name="物件費最大値テキスト"/>
        <xdr:cNvSpPr txBox="1"/>
      </xdr:nvSpPr>
      <xdr:spPr>
        <a:xfrm>
          <a:off x="4686300" y="85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51</xdr:row>
      <xdr:rowOff>57452</xdr:rowOff>
    </xdr:from>
    <xdr:to>
      <xdr:col>6</xdr:col>
      <xdr:colOff>600075</xdr:colOff>
      <xdr:row>51</xdr:row>
      <xdr:rowOff>57452</xdr:rowOff>
    </xdr:to>
    <xdr:cxnSp macro="">
      <xdr:nvCxnSpPr>
        <xdr:cNvPr id="115" name="直線コネクタ 114"/>
        <xdr:cNvCxnSpPr/>
      </xdr:nvCxnSpPr>
      <xdr:spPr>
        <a:xfrm>
          <a:off x="4546600" y="88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116308</xdr:rowOff>
    </xdr:from>
    <xdr:to>
      <xdr:col>6</xdr:col>
      <xdr:colOff>511175</xdr:colOff>
      <xdr:row>58</xdr:row>
      <xdr:rowOff>121652</xdr:rowOff>
    </xdr:to>
    <xdr:cxnSp macro="">
      <xdr:nvCxnSpPr>
        <xdr:cNvPr id="116" name="直線コネクタ 115"/>
        <xdr:cNvCxnSpPr/>
      </xdr:nvCxnSpPr>
      <xdr:spPr>
        <a:xfrm flipV="1">
          <a:off x="3797300" y="10060408"/>
          <a:ext cx="838200" cy="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55364</xdr:rowOff>
    </xdr:from>
    <xdr:ext cx="534377" cy="259045"/>
    <xdr:sp macro="" textlink="">
      <xdr:nvSpPr>
        <xdr:cNvPr id="117" name="物件費平均値テキスト"/>
        <xdr:cNvSpPr txBox="1"/>
      </xdr:nvSpPr>
      <xdr:spPr>
        <a:xfrm>
          <a:off x="4686300" y="9828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32487</xdr:rowOff>
    </xdr:from>
    <xdr:to>
      <xdr:col>6</xdr:col>
      <xdr:colOff>561975</xdr:colOff>
      <xdr:row>58</xdr:row>
      <xdr:rowOff>134087</xdr:rowOff>
    </xdr:to>
    <xdr:sp macro="" textlink="">
      <xdr:nvSpPr>
        <xdr:cNvPr id="118" name="フローチャート : 判断 117"/>
        <xdr:cNvSpPr/>
      </xdr:nvSpPr>
      <xdr:spPr>
        <a:xfrm>
          <a:off x="4584700" y="99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121652</xdr:rowOff>
    </xdr:from>
    <xdr:to>
      <xdr:col>5</xdr:col>
      <xdr:colOff>358775</xdr:colOff>
      <xdr:row>58</xdr:row>
      <xdr:rowOff>125670</xdr:rowOff>
    </xdr:to>
    <xdr:cxnSp macro="">
      <xdr:nvCxnSpPr>
        <xdr:cNvPr id="119" name="直線コネクタ 118"/>
        <xdr:cNvCxnSpPr/>
      </xdr:nvCxnSpPr>
      <xdr:spPr>
        <a:xfrm flipV="1">
          <a:off x="2908300" y="10065752"/>
          <a:ext cx="889000" cy="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62560</xdr:rowOff>
    </xdr:from>
    <xdr:to>
      <xdr:col>5</xdr:col>
      <xdr:colOff>409575</xdr:colOff>
      <xdr:row>58</xdr:row>
      <xdr:rowOff>164160</xdr:rowOff>
    </xdr:to>
    <xdr:sp macro="" textlink="">
      <xdr:nvSpPr>
        <xdr:cNvPr id="120" name="フローチャート : 判断 119"/>
        <xdr:cNvSpPr/>
      </xdr:nvSpPr>
      <xdr:spPr>
        <a:xfrm>
          <a:off x="3746500" y="100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9237</xdr:rowOff>
    </xdr:from>
    <xdr:ext cx="534377" cy="259045"/>
    <xdr:sp macro="" textlink="">
      <xdr:nvSpPr>
        <xdr:cNvPr id="121" name="テキスト ボックス 120"/>
        <xdr:cNvSpPr txBox="1"/>
      </xdr:nvSpPr>
      <xdr:spPr>
        <a:xfrm>
          <a:off x="3530111" y="978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125670</xdr:rowOff>
    </xdr:from>
    <xdr:to>
      <xdr:col>4</xdr:col>
      <xdr:colOff>155575</xdr:colOff>
      <xdr:row>58</xdr:row>
      <xdr:rowOff>126927</xdr:rowOff>
    </xdr:to>
    <xdr:cxnSp macro="">
      <xdr:nvCxnSpPr>
        <xdr:cNvPr id="122" name="直線コネクタ 121"/>
        <xdr:cNvCxnSpPr/>
      </xdr:nvCxnSpPr>
      <xdr:spPr>
        <a:xfrm flipV="1">
          <a:off x="2019300" y="10069770"/>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66322</xdr:rowOff>
    </xdr:from>
    <xdr:to>
      <xdr:col>4</xdr:col>
      <xdr:colOff>206375</xdr:colOff>
      <xdr:row>58</xdr:row>
      <xdr:rowOff>167922</xdr:rowOff>
    </xdr:to>
    <xdr:sp macro="" textlink="">
      <xdr:nvSpPr>
        <xdr:cNvPr id="123" name="フローチャート : 判断 122"/>
        <xdr:cNvSpPr/>
      </xdr:nvSpPr>
      <xdr:spPr>
        <a:xfrm>
          <a:off x="2857500" y="1001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12999</xdr:rowOff>
    </xdr:from>
    <xdr:ext cx="534377" cy="259045"/>
    <xdr:sp macro="" textlink="">
      <xdr:nvSpPr>
        <xdr:cNvPr id="124" name="テキスト ボックス 123"/>
        <xdr:cNvSpPr txBox="1"/>
      </xdr:nvSpPr>
      <xdr:spPr>
        <a:xfrm>
          <a:off x="2641111" y="978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126411</xdr:rowOff>
    </xdr:from>
    <xdr:to>
      <xdr:col>2</xdr:col>
      <xdr:colOff>638175</xdr:colOff>
      <xdr:row>58</xdr:row>
      <xdr:rowOff>126927</xdr:rowOff>
    </xdr:to>
    <xdr:cxnSp macro="">
      <xdr:nvCxnSpPr>
        <xdr:cNvPr id="125" name="直線コネクタ 124"/>
        <xdr:cNvCxnSpPr/>
      </xdr:nvCxnSpPr>
      <xdr:spPr>
        <a:xfrm>
          <a:off x="1130300" y="10070511"/>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69338</xdr:rowOff>
    </xdr:from>
    <xdr:to>
      <xdr:col>3</xdr:col>
      <xdr:colOff>3175</xdr:colOff>
      <xdr:row>58</xdr:row>
      <xdr:rowOff>170938</xdr:rowOff>
    </xdr:to>
    <xdr:sp macro="" textlink="">
      <xdr:nvSpPr>
        <xdr:cNvPr id="126" name="フローチャート : 判断 125"/>
        <xdr:cNvSpPr/>
      </xdr:nvSpPr>
      <xdr:spPr>
        <a:xfrm>
          <a:off x="1968500" y="1001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16015</xdr:rowOff>
    </xdr:from>
    <xdr:ext cx="534377" cy="259045"/>
    <xdr:sp macro="" textlink="">
      <xdr:nvSpPr>
        <xdr:cNvPr id="127" name="テキスト ボックス 126"/>
        <xdr:cNvSpPr txBox="1"/>
      </xdr:nvSpPr>
      <xdr:spPr>
        <a:xfrm>
          <a:off x="1752111" y="978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65956</xdr:rowOff>
    </xdr:from>
    <xdr:to>
      <xdr:col>1</xdr:col>
      <xdr:colOff>485775</xdr:colOff>
      <xdr:row>58</xdr:row>
      <xdr:rowOff>167556</xdr:rowOff>
    </xdr:to>
    <xdr:sp macro="" textlink="">
      <xdr:nvSpPr>
        <xdr:cNvPr id="128" name="フローチャート : 判断 127"/>
        <xdr:cNvSpPr/>
      </xdr:nvSpPr>
      <xdr:spPr>
        <a:xfrm>
          <a:off x="1079500" y="1001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12633</xdr:rowOff>
    </xdr:from>
    <xdr:ext cx="534377" cy="259045"/>
    <xdr:sp macro="" textlink="">
      <xdr:nvSpPr>
        <xdr:cNvPr id="129" name="テキスト ボックス 128"/>
        <xdr:cNvSpPr txBox="1"/>
      </xdr:nvSpPr>
      <xdr:spPr>
        <a:xfrm>
          <a:off x="863111" y="978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52,044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65508</xdr:rowOff>
    </xdr:from>
    <xdr:to>
      <xdr:col>6</xdr:col>
      <xdr:colOff>561975</xdr:colOff>
      <xdr:row>58</xdr:row>
      <xdr:rowOff>167108</xdr:rowOff>
    </xdr:to>
    <xdr:sp macro="" textlink="">
      <xdr:nvSpPr>
        <xdr:cNvPr id="135" name="円/楕円 134"/>
        <xdr:cNvSpPr/>
      </xdr:nvSpPr>
      <xdr:spPr>
        <a:xfrm>
          <a:off x="4584700" y="1000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10914</xdr:rowOff>
    </xdr:from>
    <xdr:ext cx="534377" cy="259045"/>
    <xdr:sp macro="" textlink="">
      <xdr:nvSpPr>
        <xdr:cNvPr id="136" name="物件費該当値テキスト"/>
        <xdr:cNvSpPr txBox="1"/>
      </xdr:nvSpPr>
      <xdr:spPr>
        <a:xfrm>
          <a:off x="4686300" y="995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52,279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70852</xdr:rowOff>
    </xdr:from>
    <xdr:to>
      <xdr:col>5</xdr:col>
      <xdr:colOff>409575</xdr:colOff>
      <xdr:row>59</xdr:row>
      <xdr:rowOff>1002</xdr:rowOff>
    </xdr:to>
    <xdr:sp macro="" textlink="">
      <xdr:nvSpPr>
        <xdr:cNvPr id="137" name="円/楕円 136"/>
        <xdr:cNvSpPr/>
      </xdr:nvSpPr>
      <xdr:spPr>
        <a:xfrm>
          <a:off x="3746500" y="1001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163579</xdr:rowOff>
    </xdr:from>
    <xdr:ext cx="534377" cy="259045"/>
    <xdr:sp macro="" textlink="">
      <xdr:nvSpPr>
        <xdr:cNvPr id="138" name="テキスト ボックス 137"/>
        <xdr:cNvSpPr txBox="1"/>
      </xdr:nvSpPr>
      <xdr:spPr>
        <a:xfrm>
          <a:off x="3530111" y="1010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74870</xdr:rowOff>
    </xdr:from>
    <xdr:to>
      <xdr:col>4</xdr:col>
      <xdr:colOff>206375</xdr:colOff>
      <xdr:row>59</xdr:row>
      <xdr:rowOff>5020</xdr:rowOff>
    </xdr:to>
    <xdr:sp macro="" textlink="">
      <xdr:nvSpPr>
        <xdr:cNvPr id="139" name="円/楕円 138"/>
        <xdr:cNvSpPr/>
      </xdr:nvSpPr>
      <xdr:spPr>
        <a:xfrm>
          <a:off x="2857500" y="1001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167597</xdr:rowOff>
    </xdr:from>
    <xdr:ext cx="534377" cy="259045"/>
    <xdr:sp macro="" textlink="">
      <xdr:nvSpPr>
        <xdr:cNvPr id="140" name="テキスト ボックス 139"/>
        <xdr:cNvSpPr txBox="1"/>
      </xdr:nvSpPr>
      <xdr:spPr>
        <a:xfrm>
          <a:off x="2641111" y="1011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47,365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76127</xdr:rowOff>
    </xdr:from>
    <xdr:to>
      <xdr:col>3</xdr:col>
      <xdr:colOff>3175</xdr:colOff>
      <xdr:row>59</xdr:row>
      <xdr:rowOff>6277</xdr:rowOff>
    </xdr:to>
    <xdr:sp macro="" textlink="">
      <xdr:nvSpPr>
        <xdr:cNvPr id="141" name="円/楕円 140"/>
        <xdr:cNvSpPr/>
      </xdr:nvSpPr>
      <xdr:spPr>
        <a:xfrm>
          <a:off x="1968500" y="100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168854</xdr:rowOff>
    </xdr:from>
    <xdr:ext cx="534377" cy="259045"/>
    <xdr:sp macro="" textlink="">
      <xdr:nvSpPr>
        <xdr:cNvPr id="142" name="テキスト ボックス 141"/>
        <xdr:cNvSpPr txBox="1"/>
      </xdr:nvSpPr>
      <xdr:spPr>
        <a:xfrm>
          <a:off x="1752111" y="1011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46,705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75611</xdr:rowOff>
    </xdr:from>
    <xdr:to>
      <xdr:col>1</xdr:col>
      <xdr:colOff>485775</xdr:colOff>
      <xdr:row>59</xdr:row>
      <xdr:rowOff>5761</xdr:rowOff>
    </xdr:to>
    <xdr:sp macro="" textlink="">
      <xdr:nvSpPr>
        <xdr:cNvPr id="143" name="円/楕円 142"/>
        <xdr:cNvSpPr/>
      </xdr:nvSpPr>
      <xdr:spPr>
        <a:xfrm>
          <a:off x="1079500" y="100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168338</xdr:rowOff>
    </xdr:from>
    <xdr:ext cx="534377" cy="259045"/>
    <xdr:sp macro="" textlink="">
      <xdr:nvSpPr>
        <xdr:cNvPr id="144" name="テキスト ボックス 143"/>
        <xdr:cNvSpPr txBox="1"/>
      </xdr:nvSpPr>
      <xdr:spPr>
        <a:xfrm>
          <a:off x="863111" y="1011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0" name="直線コネクタ 169"/>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1" name="維持補修費最小値テキスト"/>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2" name="直線コネクタ 171"/>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3" name="維持補修費最大値テキスト"/>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4" name="直線コネクタ 173"/>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105736</xdr:rowOff>
    </xdr:from>
    <xdr:to>
      <xdr:col>6</xdr:col>
      <xdr:colOff>511175</xdr:colOff>
      <xdr:row>78</xdr:row>
      <xdr:rowOff>164302</xdr:rowOff>
    </xdr:to>
    <xdr:cxnSp macro="">
      <xdr:nvCxnSpPr>
        <xdr:cNvPr id="175" name="直線コネクタ 174"/>
        <xdr:cNvCxnSpPr/>
      </xdr:nvCxnSpPr>
      <xdr:spPr>
        <a:xfrm flipV="1">
          <a:off x="3797300" y="13478836"/>
          <a:ext cx="838200" cy="5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24801</xdr:rowOff>
    </xdr:from>
    <xdr:ext cx="469744" cy="259045"/>
    <xdr:sp macro="" textlink="">
      <xdr:nvSpPr>
        <xdr:cNvPr id="176" name="維持補修費平均値テキスト"/>
        <xdr:cNvSpPr txBox="1"/>
      </xdr:nvSpPr>
      <xdr:spPr>
        <a:xfrm>
          <a:off x="4686300" y="13055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7" name="フローチャート : 判断 176"/>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161254</xdr:rowOff>
    </xdr:from>
    <xdr:to>
      <xdr:col>5</xdr:col>
      <xdr:colOff>358775</xdr:colOff>
      <xdr:row>78</xdr:row>
      <xdr:rowOff>164302</xdr:rowOff>
    </xdr:to>
    <xdr:cxnSp macro="">
      <xdr:nvCxnSpPr>
        <xdr:cNvPr id="178" name="直線コネクタ 177"/>
        <xdr:cNvCxnSpPr/>
      </xdr:nvCxnSpPr>
      <xdr:spPr>
        <a:xfrm>
          <a:off x="2908300" y="1353435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131680</xdr:rowOff>
    </xdr:from>
    <xdr:to>
      <xdr:col>5</xdr:col>
      <xdr:colOff>409575</xdr:colOff>
      <xdr:row>77</xdr:row>
      <xdr:rowOff>61830</xdr:rowOff>
    </xdr:to>
    <xdr:sp macro="" textlink="">
      <xdr:nvSpPr>
        <xdr:cNvPr id="179" name="フローチャート : 判断 178"/>
        <xdr:cNvSpPr/>
      </xdr:nvSpPr>
      <xdr:spPr>
        <a:xfrm>
          <a:off x="3746500" y="131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78358</xdr:rowOff>
    </xdr:from>
    <xdr:ext cx="469744" cy="259045"/>
    <xdr:sp macro="" textlink="">
      <xdr:nvSpPr>
        <xdr:cNvPr id="180" name="テキスト ボックス 179"/>
        <xdr:cNvSpPr txBox="1"/>
      </xdr:nvSpPr>
      <xdr:spPr>
        <a:xfrm>
          <a:off x="3562427" y="129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161254</xdr:rowOff>
    </xdr:from>
    <xdr:to>
      <xdr:col>4</xdr:col>
      <xdr:colOff>155575</xdr:colOff>
      <xdr:row>79</xdr:row>
      <xdr:rowOff>7547</xdr:rowOff>
    </xdr:to>
    <xdr:cxnSp macro="">
      <xdr:nvCxnSpPr>
        <xdr:cNvPr id="181" name="直線コネクタ 180"/>
        <xdr:cNvCxnSpPr/>
      </xdr:nvCxnSpPr>
      <xdr:spPr>
        <a:xfrm flipV="1">
          <a:off x="2019300" y="13534354"/>
          <a:ext cx="889000" cy="1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9979</xdr:rowOff>
    </xdr:from>
    <xdr:to>
      <xdr:col>4</xdr:col>
      <xdr:colOff>206375</xdr:colOff>
      <xdr:row>77</xdr:row>
      <xdr:rowOff>111579</xdr:rowOff>
    </xdr:to>
    <xdr:sp macro="" textlink="">
      <xdr:nvSpPr>
        <xdr:cNvPr id="182" name="フローチャート : 判断 181"/>
        <xdr:cNvSpPr/>
      </xdr:nvSpPr>
      <xdr:spPr>
        <a:xfrm>
          <a:off x="2857500" y="1321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128106</xdr:rowOff>
    </xdr:from>
    <xdr:ext cx="469744" cy="259045"/>
    <xdr:sp macro="" textlink="">
      <xdr:nvSpPr>
        <xdr:cNvPr id="183" name="テキスト ボックス 182"/>
        <xdr:cNvSpPr txBox="1"/>
      </xdr:nvSpPr>
      <xdr:spPr>
        <a:xfrm>
          <a:off x="2673427" y="1298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7547</xdr:rowOff>
    </xdr:from>
    <xdr:to>
      <xdr:col>2</xdr:col>
      <xdr:colOff>638175</xdr:colOff>
      <xdr:row>79</xdr:row>
      <xdr:rowOff>13753</xdr:rowOff>
    </xdr:to>
    <xdr:cxnSp macro="">
      <xdr:nvCxnSpPr>
        <xdr:cNvPr id="184" name="直線コネクタ 183"/>
        <xdr:cNvCxnSpPr/>
      </xdr:nvCxnSpPr>
      <xdr:spPr>
        <a:xfrm flipV="1">
          <a:off x="1130300" y="13552097"/>
          <a:ext cx="8890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30987</xdr:rowOff>
    </xdr:from>
    <xdr:to>
      <xdr:col>3</xdr:col>
      <xdr:colOff>3175</xdr:colOff>
      <xdr:row>77</xdr:row>
      <xdr:rowOff>132587</xdr:rowOff>
    </xdr:to>
    <xdr:sp macro="" textlink="">
      <xdr:nvSpPr>
        <xdr:cNvPr id="185" name="フローチャート : 判断 184"/>
        <xdr:cNvSpPr/>
      </xdr:nvSpPr>
      <xdr:spPr>
        <a:xfrm>
          <a:off x="1968500" y="1323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149114</xdr:rowOff>
    </xdr:from>
    <xdr:ext cx="469744" cy="259045"/>
    <xdr:sp macro="" textlink="">
      <xdr:nvSpPr>
        <xdr:cNvPr id="186" name="テキスト ボックス 185"/>
        <xdr:cNvSpPr txBox="1"/>
      </xdr:nvSpPr>
      <xdr:spPr>
        <a:xfrm>
          <a:off x="1784427" y="1300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71918</xdr:rowOff>
    </xdr:from>
    <xdr:to>
      <xdr:col>1</xdr:col>
      <xdr:colOff>485775</xdr:colOff>
      <xdr:row>78</xdr:row>
      <xdr:rowOff>2068</xdr:rowOff>
    </xdr:to>
    <xdr:sp macro="" textlink="">
      <xdr:nvSpPr>
        <xdr:cNvPr id="187" name="フローチャート : 判断 186"/>
        <xdr:cNvSpPr/>
      </xdr:nvSpPr>
      <xdr:spPr>
        <a:xfrm>
          <a:off x="1079500" y="13273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18595</xdr:rowOff>
    </xdr:from>
    <xdr:ext cx="469744" cy="259045"/>
    <xdr:sp macro="" textlink="">
      <xdr:nvSpPr>
        <xdr:cNvPr id="188" name="テキスト ボックス 187"/>
        <xdr:cNvSpPr txBox="1"/>
      </xdr:nvSpPr>
      <xdr:spPr>
        <a:xfrm>
          <a:off x="895427" y="1304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54936</xdr:rowOff>
    </xdr:from>
    <xdr:to>
      <xdr:col>6</xdr:col>
      <xdr:colOff>561975</xdr:colOff>
      <xdr:row>78</xdr:row>
      <xdr:rowOff>156536</xdr:rowOff>
    </xdr:to>
    <xdr:sp macro="" textlink="">
      <xdr:nvSpPr>
        <xdr:cNvPr id="194" name="円/楕円 193"/>
        <xdr:cNvSpPr/>
      </xdr:nvSpPr>
      <xdr:spPr>
        <a:xfrm>
          <a:off x="4584700" y="1342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141313</xdr:rowOff>
    </xdr:from>
    <xdr:ext cx="469744" cy="259045"/>
    <xdr:sp macro="" textlink="">
      <xdr:nvSpPr>
        <xdr:cNvPr id="195" name="維持補修費該当値テキスト"/>
        <xdr:cNvSpPr txBox="1"/>
      </xdr:nvSpPr>
      <xdr:spPr>
        <a:xfrm>
          <a:off x="4686300" y="1334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113502</xdr:rowOff>
    </xdr:from>
    <xdr:to>
      <xdr:col>5</xdr:col>
      <xdr:colOff>409575</xdr:colOff>
      <xdr:row>79</xdr:row>
      <xdr:rowOff>43652</xdr:rowOff>
    </xdr:to>
    <xdr:sp macro="" textlink="">
      <xdr:nvSpPr>
        <xdr:cNvPr id="196" name="円/楕円 195"/>
        <xdr:cNvSpPr/>
      </xdr:nvSpPr>
      <xdr:spPr>
        <a:xfrm>
          <a:off x="3746500" y="1348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34779</xdr:rowOff>
    </xdr:from>
    <xdr:ext cx="378565" cy="259045"/>
    <xdr:sp macro="" textlink="">
      <xdr:nvSpPr>
        <xdr:cNvPr id="197" name="テキスト ボックス 196"/>
        <xdr:cNvSpPr txBox="1"/>
      </xdr:nvSpPr>
      <xdr:spPr>
        <a:xfrm>
          <a:off x="3608017" y="13579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110454</xdr:rowOff>
    </xdr:from>
    <xdr:to>
      <xdr:col>4</xdr:col>
      <xdr:colOff>206375</xdr:colOff>
      <xdr:row>79</xdr:row>
      <xdr:rowOff>40604</xdr:rowOff>
    </xdr:to>
    <xdr:sp macro="" textlink="">
      <xdr:nvSpPr>
        <xdr:cNvPr id="198" name="円/楕円 197"/>
        <xdr:cNvSpPr/>
      </xdr:nvSpPr>
      <xdr:spPr>
        <a:xfrm>
          <a:off x="2857500" y="134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31731</xdr:rowOff>
    </xdr:from>
    <xdr:ext cx="469744" cy="259045"/>
    <xdr:sp macro="" textlink="">
      <xdr:nvSpPr>
        <xdr:cNvPr id="199" name="テキスト ボックス 198"/>
        <xdr:cNvSpPr txBox="1"/>
      </xdr:nvSpPr>
      <xdr:spPr>
        <a:xfrm>
          <a:off x="2673427" y="1357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128197</xdr:rowOff>
    </xdr:from>
    <xdr:to>
      <xdr:col>3</xdr:col>
      <xdr:colOff>3175</xdr:colOff>
      <xdr:row>79</xdr:row>
      <xdr:rowOff>58347</xdr:rowOff>
    </xdr:to>
    <xdr:sp macro="" textlink="">
      <xdr:nvSpPr>
        <xdr:cNvPr id="200" name="円/楕円 199"/>
        <xdr:cNvSpPr/>
      </xdr:nvSpPr>
      <xdr:spPr>
        <a:xfrm>
          <a:off x="1968500" y="1350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49474</xdr:rowOff>
    </xdr:from>
    <xdr:ext cx="378565" cy="259045"/>
    <xdr:sp macro="" textlink="">
      <xdr:nvSpPr>
        <xdr:cNvPr id="201" name="テキスト ボックス 200"/>
        <xdr:cNvSpPr txBox="1"/>
      </xdr:nvSpPr>
      <xdr:spPr>
        <a:xfrm>
          <a:off x="1830017" y="1359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134403</xdr:rowOff>
    </xdr:from>
    <xdr:to>
      <xdr:col>1</xdr:col>
      <xdr:colOff>485775</xdr:colOff>
      <xdr:row>79</xdr:row>
      <xdr:rowOff>64553</xdr:rowOff>
    </xdr:to>
    <xdr:sp macro="" textlink="">
      <xdr:nvSpPr>
        <xdr:cNvPr id="202" name="円/楕円 201"/>
        <xdr:cNvSpPr/>
      </xdr:nvSpPr>
      <xdr:spPr>
        <a:xfrm>
          <a:off x="1079500" y="1350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55680</xdr:rowOff>
    </xdr:from>
    <xdr:ext cx="378565" cy="259045"/>
    <xdr:sp macro="" textlink="">
      <xdr:nvSpPr>
        <xdr:cNvPr id="203" name="テキスト ボックス 202"/>
        <xdr:cNvSpPr txBox="1"/>
      </xdr:nvSpPr>
      <xdr:spPr>
        <a:xfrm>
          <a:off x="941017" y="1360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77,254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17726</xdr:rowOff>
    </xdr:from>
    <xdr:to>
      <xdr:col>6</xdr:col>
      <xdr:colOff>510540</xdr:colOff>
      <xdr:row>99</xdr:row>
      <xdr:rowOff>144272</xdr:rowOff>
    </xdr:to>
    <xdr:cxnSp macro="">
      <xdr:nvCxnSpPr>
        <xdr:cNvPr id="230" name="直線コネクタ 229"/>
        <xdr:cNvCxnSpPr/>
      </xdr:nvCxnSpPr>
      <xdr:spPr>
        <a:xfrm flipV="1">
          <a:off x="4633595" y="15619676"/>
          <a:ext cx="1270" cy="149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148099</xdr:rowOff>
    </xdr:from>
    <xdr:ext cx="534377" cy="259045"/>
    <xdr:sp macro="" textlink="">
      <xdr:nvSpPr>
        <xdr:cNvPr id="231" name="扶助費最小値テキスト"/>
        <xdr:cNvSpPr txBox="1"/>
      </xdr:nvSpPr>
      <xdr:spPr>
        <a:xfrm>
          <a:off x="4686300" y="1712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99</xdr:row>
      <xdr:rowOff>144272</xdr:rowOff>
    </xdr:from>
    <xdr:to>
      <xdr:col>6</xdr:col>
      <xdr:colOff>600075</xdr:colOff>
      <xdr:row>99</xdr:row>
      <xdr:rowOff>144272</xdr:rowOff>
    </xdr:to>
    <xdr:cxnSp macro="">
      <xdr:nvCxnSpPr>
        <xdr:cNvPr id="232" name="直線コネクタ 231"/>
        <xdr:cNvCxnSpPr/>
      </xdr:nvCxnSpPr>
      <xdr:spPr>
        <a:xfrm>
          <a:off x="4546600" y="17117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135853</xdr:rowOff>
    </xdr:from>
    <xdr:ext cx="534377" cy="259045"/>
    <xdr:sp macro="" textlink="">
      <xdr:nvSpPr>
        <xdr:cNvPr id="233" name="扶助費最大値テキスト"/>
        <xdr:cNvSpPr txBox="1"/>
      </xdr:nvSpPr>
      <xdr:spPr>
        <a:xfrm>
          <a:off x="4686300" y="153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91</xdr:row>
      <xdr:rowOff>17726</xdr:rowOff>
    </xdr:from>
    <xdr:to>
      <xdr:col>6</xdr:col>
      <xdr:colOff>600075</xdr:colOff>
      <xdr:row>91</xdr:row>
      <xdr:rowOff>17726</xdr:rowOff>
    </xdr:to>
    <xdr:cxnSp macro="">
      <xdr:nvCxnSpPr>
        <xdr:cNvPr id="234" name="直線コネクタ 233"/>
        <xdr:cNvCxnSpPr/>
      </xdr:nvCxnSpPr>
      <xdr:spPr>
        <a:xfrm>
          <a:off x="4546600" y="156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26510</xdr:rowOff>
    </xdr:from>
    <xdr:to>
      <xdr:col>6</xdr:col>
      <xdr:colOff>511175</xdr:colOff>
      <xdr:row>95</xdr:row>
      <xdr:rowOff>121901</xdr:rowOff>
    </xdr:to>
    <xdr:cxnSp macro="">
      <xdr:nvCxnSpPr>
        <xdr:cNvPr id="235" name="直線コネクタ 234"/>
        <xdr:cNvCxnSpPr/>
      </xdr:nvCxnSpPr>
      <xdr:spPr>
        <a:xfrm flipV="1">
          <a:off x="3797300" y="16314260"/>
          <a:ext cx="838200" cy="9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164090</xdr:rowOff>
    </xdr:from>
    <xdr:ext cx="534377" cy="259045"/>
    <xdr:sp macro="" textlink="">
      <xdr:nvSpPr>
        <xdr:cNvPr id="236" name="扶助費平均値テキスト"/>
        <xdr:cNvSpPr txBox="1"/>
      </xdr:nvSpPr>
      <xdr:spPr>
        <a:xfrm>
          <a:off x="4686300" y="16451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14213</xdr:rowOff>
    </xdr:from>
    <xdr:to>
      <xdr:col>6</xdr:col>
      <xdr:colOff>561975</xdr:colOff>
      <xdr:row>96</xdr:row>
      <xdr:rowOff>115813</xdr:rowOff>
    </xdr:to>
    <xdr:sp macro="" textlink="">
      <xdr:nvSpPr>
        <xdr:cNvPr id="237" name="フローチャート : 判断 236"/>
        <xdr:cNvSpPr/>
      </xdr:nvSpPr>
      <xdr:spPr>
        <a:xfrm>
          <a:off x="4584700" y="164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121901</xdr:rowOff>
    </xdr:from>
    <xdr:to>
      <xdr:col>5</xdr:col>
      <xdr:colOff>358775</xdr:colOff>
      <xdr:row>96</xdr:row>
      <xdr:rowOff>101002</xdr:rowOff>
    </xdr:to>
    <xdr:cxnSp macro="">
      <xdr:nvCxnSpPr>
        <xdr:cNvPr id="238" name="直線コネクタ 237"/>
        <xdr:cNvCxnSpPr/>
      </xdr:nvCxnSpPr>
      <xdr:spPr>
        <a:xfrm flipV="1">
          <a:off x="2908300" y="16409651"/>
          <a:ext cx="889000" cy="15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111009</xdr:rowOff>
    </xdr:from>
    <xdr:to>
      <xdr:col>5</xdr:col>
      <xdr:colOff>409575</xdr:colOff>
      <xdr:row>97</xdr:row>
      <xdr:rowOff>41159</xdr:rowOff>
    </xdr:to>
    <xdr:sp macro="" textlink="">
      <xdr:nvSpPr>
        <xdr:cNvPr id="239" name="フローチャート : 判断 238"/>
        <xdr:cNvSpPr/>
      </xdr:nvSpPr>
      <xdr:spPr>
        <a:xfrm>
          <a:off x="3746500" y="1657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32286</xdr:rowOff>
    </xdr:from>
    <xdr:ext cx="534377" cy="259045"/>
    <xdr:sp macro="" textlink="">
      <xdr:nvSpPr>
        <xdr:cNvPr id="240" name="テキスト ボックス 239"/>
        <xdr:cNvSpPr txBox="1"/>
      </xdr:nvSpPr>
      <xdr:spPr>
        <a:xfrm>
          <a:off x="3530111" y="1666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101002</xdr:rowOff>
    </xdr:from>
    <xdr:to>
      <xdr:col>4</xdr:col>
      <xdr:colOff>155575</xdr:colOff>
      <xdr:row>96</xdr:row>
      <xdr:rowOff>104234</xdr:rowOff>
    </xdr:to>
    <xdr:cxnSp macro="">
      <xdr:nvCxnSpPr>
        <xdr:cNvPr id="241" name="直線コネクタ 240"/>
        <xdr:cNvCxnSpPr/>
      </xdr:nvCxnSpPr>
      <xdr:spPr>
        <a:xfrm flipV="1">
          <a:off x="2019300" y="16560202"/>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98011</xdr:rowOff>
    </xdr:from>
    <xdr:to>
      <xdr:col>4</xdr:col>
      <xdr:colOff>206375</xdr:colOff>
      <xdr:row>98</xdr:row>
      <xdr:rowOff>28161</xdr:rowOff>
    </xdr:to>
    <xdr:sp macro="" textlink="">
      <xdr:nvSpPr>
        <xdr:cNvPr id="242" name="フローチャート : 判断 241"/>
        <xdr:cNvSpPr/>
      </xdr:nvSpPr>
      <xdr:spPr>
        <a:xfrm>
          <a:off x="2857500" y="1672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19288</xdr:rowOff>
    </xdr:from>
    <xdr:ext cx="534377" cy="259045"/>
    <xdr:sp macro="" textlink="">
      <xdr:nvSpPr>
        <xdr:cNvPr id="243" name="テキスト ボックス 242"/>
        <xdr:cNvSpPr txBox="1"/>
      </xdr:nvSpPr>
      <xdr:spPr>
        <a:xfrm>
          <a:off x="2641111" y="1682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104234</xdr:rowOff>
    </xdr:from>
    <xdr:to>
      <xdr:col>2</xdr:col>
      <xdr:colOff>638175</xdr:colOff>
      <xdr:row>97</xdr:row>
      <xdr:rowOff>6721</xdr:rowOff>
    </xdr:to>
    <xdr:cxnSp macro="">
      <xdr:nvCxnSpPr>
        <xdr:cNvPr id="244" name="直線コネクタ 243"/>
        <xdr:cNvCxnSpPr/>
      </xdr:nvCxnSpPr>
      <xdr:spPr>
        <a:xfrm flipV="1">
          <a:off x="1130300" y="16563434"/>
          <a:ext cx="889000" cy="7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117540</xdr:rowOff>
    </xdr:from>
    <xdr:to>
      <xdr:col>3</xdr:col>
      <xdr:colOff>3175</xdr:colOff>
      <xdr:row>98</xdr:row>
      <xdr:rowOff>47690</xdr:rowOff>
    </xdr:to>
    <xdr:sp macro="" textlink="">
      <xdr:nvSpPr>
        <xdr:cNvPr id="245" name="フローチャート : 判断 244"/>
        <xdr:cNvSpPr/>
      </xdr:nvSpPr>
      <xdr:spPr>
        <a:xfrm>
          <a:off x="1968500" y="167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38817</xdr:rowOff>
    </xdr:from>
    <xdr:ext cx="534377" cy="259045"/>
    <xdr:sp macro="" textlink="">
      <xdr:nvSpPr>
        <xdr:cNvPr id="246" name="テキスト ボックス 245"/>
        <xdr:cNvSpPr txBox="1"/>
      </xdr:nvSpPr>
      <xdr:spPr>
        <a:xfrm>
          <a:off x="1752111" y="1684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92525</xdr:rowOff>
    </xdr:from>
    <xdr:to>
      <xdr:col>1</xdr:col>
      <xdr:colOff>485775</xdr:colOff>
      <xdr:row>98</xdr:row>
      <xdr:rowOff>22675</xdr:rowOff>
    </xdr:to>
    <xdr:sp macro="" textlink="">
      <xdr:nvSpPr>
        <xdr:cNvPr id="247" name="フローチャート : 判断 246"/>
        <xdr:cNvSpPr/>
      </xdr:nvSpPr>
      <xdr:spPr>
        <a:xfrm>
          <a:off x="1079500" y="1672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13802</xdr:rowOff>
    </xdr:from>
    <xdr:ext cx="534377" cy="259045"/>
    <xdr:sp macro="" textlink="">
      <xdr:nvSpPr>
        <xdr:cNvPr id="248" name="テキスト ボックス 247"/>
        <xdr:cNvSpPr txBox="1"/>
      </xdr:nvSpPr>
      <xdr:spPr>
        <a:xfrm>
          <a:off x="863111" y="1681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147160</xdr:rowOff>
    </xdr:from>
    <xdr:to>
      <xdr:col>6</xdr:col>
      <xdr:colOff>561975</xdr:colOff>
      <xdr:row>95</xdr:row>
      <xdr:rowOff>77310</xdr:rowOff>
    </xdr:to>
    <xdr:sp macro="" textlink="">
      <xdr:nvSpPr>
        <xdr:cNvPr id="254" name="円/楕円 253"/>
        <xdr:cNvSpPr/>
      </xdr:nvSpPr>
      <xdr:spPr>
        <a:xfrm>
          <a:off x="4584700" y="162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170037</xdr:rowOff>
    </xdr:from>
    <xdr:ext cx="534377" cy="259045"/>
    <xdr:sp macro="" textlink="">
      <xdr:nvSpPr>
        <xdr:cNvPr id="255" name="扶助費該当値テキスト"/>
        <xdr:cNvSpPr txBox="1"/>
      </xdr:nvSpPr>
      <xdr:spPr>
        <a:xfrm>
          <a:off x="4686300" y="161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63,216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71101</xdr:rowOff>
    </xdr:from>
    <xdr:to>
      <xdr:col>5</xdr:col>
      <xdr:colOff>409575</xdr:colOff>
      <xdr:row>96</xdr:row>
      <xdr:rowOff>1251</xdr:rowOff>
    </xdr:to>
    <xdr:sp macro="" textlink="">
      <xdr:nvSpPr>
        <xdr:cNvPr id="256" name="円/楕円 255"/>
        <xdr:cNvSpPr/>
      </xdr:nvSpPr>
      <xdr:spPr>
        <a:xfrm>
          <a:off x="3746500" y="1635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17778</xdr:rowOff>
    </xdr:from>
    <xdr:ext cx="534377" cy="259045"/>
    <xdr:sp macro="" textlink="">
      <xdr:nvSpPr>
        <xdr:cNvPr id="257" name="テキスト ボックス 256"/>
        <xdr:cNvSpPr txBox="1"/>
      </xdr:nvSpPr>
      <xdr:spPr>
        <a:xfrm>
          <a:off x="3530111" y="1613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60,295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50202</xdr:rowOff>
    </xdr:from>
    <xdr:to>
      <xdr:col>4</xdr:col>
      <xdr:colOff>206375</xdr:colOff>
      <xdr:row>96</xdr:row>
      <xdr:rowOff>151802</xdr:rowOff>
    </xdr:to>
    <xdr:sp macro="" textlink="">
      <xdr:nvSpPr>
        <xdr:cNvPr id="258" name="円/楕円 257"/>
        <xdr:cNvSpPr/>
      </xdr:nvSpPr>
      <xdr:spPr>
        <a:xfrm>
          <a:off x="2857500" y="165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168329</xdr:rowOff>
    </xdr:from>
    <xdr:ext cx="534377" cy="259045"/>
    <xdr:sp macro="" textlink="">
      <xdr:nvSpPr>
        <xdr:cNvPr id="259" name="テキスト ボックス 258"/>
        <xdr:cNvSpPr txBox="1"/>
      </xdr:nvSpPr>
      <xdr:spPr>
        <a:xfrm>
          <a:off x="2641111" y="1628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55,685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53434</xdr:rowOff>
    </xdr:from>
    <xdr:to>
      <xdr:col>3</xdr:col>
      <xdr:colOff>3175</xdr:colOff>
      <xdr:row>96</xdr:row>
      <xdr:rowOff>155034</xdr:rowOff>
    </xdr:to>
    <xdr:sp macro="" textlink="">
      <xdr:nvSpPr>
        <xdr:cNvPr id="260" name="円/楕円 259"/>
        <xdr:cNvSpPr/>
      </xdr:nvSpPr>
      <xdr:spPr>
        <a:xfrm>
          <a:off x="1968500" y="1651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111</xdr:rowOff>
    </xdr:from>
    <xdr:ext cx="534377" cy="259045"/>
    <xdr:sp macro="" textlink="">
      <xdr:nvSpPr>
        <xdr:cNvPr id="261" name="テキスト ボックス 260"/>
        <xdr:cNvSpPr txBox="1"/>
      </xdr:nvSpPr>
      <xdr:spPr>
        <a:xfrm>
          <a:off x="1752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55,586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127371</xdr:rowOff>
    </xdr:from>
    <xdr:to>
      <xdr:col>1</xdr:col>
      <xdr:colOff>485775</xdr:colOff>
      <xdr:row>97</xdr:row>
      <xdr:rowOff>57521</xdr:rowOff>
    </xdr:to>
    <xdr:sp macro="" textlink="">
      <xdr:nvSpPr>
        <xdr:cNvPr id="262" name="円/楕円 261"/>
        <xdr:cNvSpPr/>
      </xdr:nvSpPr>
      <xdr:spPr>
        <a:xfrm>
          <a:off x="1079500" y="1658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74048</xdr:rowOff>
    </xdr:from>
    <xdr:ext cx="534377" cy="259045"/>
    <xdr:sp macro="" textlink="">
      <xdr:nvSpPr>
        <xdr:cNvPr id="263" name="テキスト ボックス 262"/>
        <xdr:cNvSpPr txBox="1"/>
      </xdr:nvSpPr>
      <xdr:spPr>
        <a:xfrm>
          <a:off x="863111" y="1636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154494</xdr:rowOff>
    </xdr:from>
    <xdr:to>
      <xdr:col>15</xdr:col>
      <xdr:colOff>180340</xdr:colOff>
      <xdr:row>39</xdr:row>
      <xdr:rowOff>114391</xdr:rowOff>
    </xdr:to>
    <xdr:cxnSp macro="">
      <xdr:nvCxnSpPr>
        <xdr:cNvPr id="290" name="直線コネクタ 289"/>
        <xdr:cNvCxnSpPr/>
      </xdr:nvCxnSpPr>
      <xdr:spPr>
        <a:xfrm flipV="1">
          <a:off x="10475595" y="5297994"/>
          <a:ext cx="1270" cy="1502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118218</xdr:rowOff>
    </xdr:from>
    <xdr:ext cx="534377" cy="259045"/>
    <xdr:sp macro="" textlink="">
      <xdr:nvSpPr>
        <xdr:cNvPr id="291" name="補助費等最小値テキスト"/>
        <xdr:cNvSpPr txBox="1"/>
      </xdr:nvSpPr>
      <xdr:spPr>
        <a:xfrm>
          <a:off x="10528300" y="68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39</xdr:row>
      <xdr:rowOff>114391</xdr:rowOff>
    </xdr:from>
    <xdr:to>
      <xdr:col>15</xdr:col>
      <xdr:colOff>269875</xdr:colOff>
      <xdr:row>39</xdr:row>
      <xdr:rowOff>114391</xdr:rowOff>
    </xdr:to>
    <xdr:cxnSp macro="">
      <xdr:nvCxnSpPr>
        <xdr:cNvPr id="292" name="直線コネクタ 291"/>
        <xdr:cNvCxnSpPr/>
      </xdr:nvCxnSpPr>
      <xdr:spPr>
        <a:xfrm>
          <a:off x="10388600" y="680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101171</xdr:rowOff>
    </xdr:from>
    <xdr:ext cx="599010" cy="259045"/>
    <xdr:sp macro="" textlink="">
      <xdr:nvSpPr>
        <xdr:cNvPr id="293" name="補助費等最大値テキスト"/>
        <xdr:cNvSpPr txBox="1"/>
      </xdr:nvSpPr>
      <xdr:spPr>
        <a:xfrm>
          <a:off x="10528300" y="507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30</xdr:row>
      <xdr:rowOff>154494</xdr:rowOff>
    </xdr:from>
    <xdr:to>
      <xdr:col>15</xdr:col>
      <xdr:colOff>269875</xdr:colOff>
      <xdr:row>30</xdr:row>
      <xdr:rowOff>154494</xdr:rowOff>
    </xdr:to>
    <xdr:cxnSp macro="">
      <xdr:nvCxnSpPr>
        <xdr:cNvPr id="294" name="直線コネクタ 293"/>
        <xdr:cNvCxnSpPr/>
      </xdr:nvCxnSpPr>
      <xdr:spPr>
        <a:xfrm>
          <a:off x="10388600" y="52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100626</xdr:rowOff>
    </xdr:from>
    <xdr:to>
      <xdr:col>15</xdr:col>
      <xdr:colOff>180975</xdr:colOff>
      <xdr:row>37</xdr:row>
      <xdr:rowOff>144370</xdr:rowOff>
    </xdr:to>
    <xdr:cxnSp macro="">
      <xdr:nvCxnSpPr>
        <xdr:cNvPr id="295" name="直線コネクタ 294"/>
        <xdr:cNvCxnSpPr/>
      </xdr:nvCxnSpPr>
      <xdr:spPr>
        <a:xfrm>
          <a:off x="9639300" y="6444276"/>
          <a:ext cx="838200" cy="4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58138</xdr:rowOff>
    </xdr:from>
    <xdr:ext cx="534377" cy="259045"/>
    <xdr:sp macro="" textlink="">
      <xdr:nvSpPr>
        <xdr:cNvPr id="296" name="補助費等平均値テキスト"/>
        <xdr:cNvSpPr txBox="1"/>
      </xdr:nvSpPr>
      <xdr:spPr>
        <a:xfrm>
          <a:off x="10528300" y="605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35261</xdr:rowOff>
    </xdr:from>
    <xdr:to>
      <xdr:col>15</xdr:col>
      <xdr:colOff>231775</xdr:colOff>
      <xdr:row>36</xdr:row>
      <xdr:rowOff>136861</xdr:rowOff>
    </xdr:to>
    <xdr:sp macro="" textlink="">
      <xdr:nvSpPr>
        <xdr:cNvPr id="297" name="フローチャート : 判断 296"/>
        <xdr:cNvSpPr/>
      </xdr:nvSpPr>
      <xdr:spPr>
        <a:xfrm>
          <a:off x="104267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100626</xdr:rowOff>
    </xdr:from>
    <xdr:to>
      <xdr:col>14</xdr:col>
      <xdr:colOff>28575</xdr:colOff>
      <xdr:row>37</xdr:row>
      <xdr:rowOff>143194</xdr:rowOff>
    </xdr:to>
    <xdr:cxnSp macro="">
      <xdr:nvCxnSpPr>
        <xdr:cNvPr id="298" name="直線コネクタ 297"/>
        <xdr:cNvCxnSpPr/>
      </xdr:nvCxnSpPr>
      <xdr:spPr>
        <a:xfrm flipV="1">
          <a:off x="8750300" y="6444276"/>
          <a:ext cx="889000" cy="4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63836</xdr:rowOff>
    </xdr:from>
    <xdr:to>
      <xdr:col>14</xdr:col>
      <xdr:colOff>79375</xdr:colOff>
      <xdr:row>36</xdr:row>
      <xdr:rowOff>165436</xdr:rowOff>
    </xdr:to>
    <xdr:sp macro="" textlink="">
      <xdr:nvSpPr>
        <xdr:cNvPr id="299" name="フローチャート : 判断 298"/>
        <xdr:cNvSpPr/>
      </xdr:nvSpPr>
      <xdr:spPr>
        <a:xfrm>
          <a:off x="9588500" y="623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10513</xdr:rowOff>
    </xdr:from>
    <xdr:ext cx="534377" cy="259045"/>
    <xdr:sp macro="" textlink="">
      <xdr:nvSpPr>
        <xdr:cNvPr id="300" name="テキスト ボックス 299"/>
        <xdr:cNvSpPr txBox="1"/>
      </xdr:nvSpPr>
      <xdr:spPr>
        <a:xfrm>
          <a:off x="9372111" y="601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138671</xdr:rowOff>
    </xdr:from>
    <xdr:to>
      <xdr:col>12</xdr:col>
      <xdr:colOff>511175</xdr:colOff>
      <xdr:row>37</xdr:row>
      <xdr:rowOff>143194</xdr:rowOff>
    </xdr:to>
    <xdr:cxnSp macro="">
      <xdr:nvCxnSpPr>
        <xdr:cNvPr id="301" name="直線コネクタ 300"/>
        <xdr:cNvCxnSpPr/>
      </xdr:nvCxnSpPr>
      <xdr:spPr>
        <a:xfrm>
          <a:off x="7861300" y="6482321"/>
          <a:ext cx="8890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88884</xdr:rowOff>
    </xdr:from>
    <xdr:to>
      <xdr:col>12</xdr:col>
      <xdr:colOff>561975</xdr:colOff>
      <xdr:row>37</xdr:row>
      <xdr:rowOff>19034</xdr:rowOff>
    </xdr:to>
    <xdr:sp macro="" textlink="">
      <xdr:nvSpPr>
        <xdr:cNvPr id="302" name="フローチャート : 判断 301"/>
        <xdr:cNvSpPr/>
      </xdr:nvSpPr>
      <xdr:spPr>
        <a:xfrm>
          <a:off x="8699500" y="626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35561</xdr:rowOff>
    </xdr:from>
    <xdr:ext cx="534377" cy="259045"/>
    <xdr:sp macro="" textlink="">
      <xdr:nvSpPr>
        <xdr:cNvPr id="303" name="テキスト ボックス 302"/>
        <xdr:cNvSpPr txBox="1"/>
      </xdr:nvSpPr>
      <xdr:spPr>
        <a:xfrm>
          <a:off x="8483111" y="60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137724</xdr:rowOff>
    </xdr:from>
    <xdr:to>
      <xdr:col>11</xdr:col>
      <xdr:colOff>307975</xdr:colOff>
      <xdr:row>37</xdr:row>
      <xdr:rowOff>138671</xdr:rowOff>
    </xdr:to>
    <xdr:cxnSp macro="">
      <xdr:nvCxnSpPr>
        <xdr:cNvPr id="304" name="直線コネクタ 303"/>
        <xdr:cNvCxnSpPr/>
      </xdr:nvCxnSpPr>
      <xdr:spPr>
        <a:xfrm>
          <a:off x="6972300" y="6481374"/>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144482</xdr:rowOff>
    </xdr:from>
    <xdr:to>
      <xdr:col>11</xdr:col>
      <xdr:colOff>358775</xdr:colOff>
      <xdr:row>37</xdr:row>
      <xdr:rowOff>74632</xdr:rowOff>
    </xdr:to>
    <xdr:sp macro="" textlink="">
      <xdr:nvSpPr>
        <xdr:cNvPr id="305" name="フローチャート : 判断 304"/>
        <xdr:cNvSpPr/>
      </xdr:nvSpPr>
      <xdr:spPr>
        <a:xfrm>
          <a:off x="7810500" y="631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91159</xdr:rowOff>
    </xdr:from>
    <xdr:ext cx="534377" cy="259045"/>
    <xdr:sp macro="" textlink="">
      <xdr:nvSpPr>
        <xdr:cNvPr id="306" name="テキスト ボックス 305"/>
        <xdr:cNvSpPr txBox="1"/>
      </xdr:nvSpPr>
      <xdr:spPr>
        <a:xfrm>
          <a:off x="7594111" y="609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134816</xdr:rowOff>
    </xdr:from>
    <xdr:to>
      <xdr:col>10</xdr:col>
      <xdr:colOff>155575</xdr:colOff>
      <xdr:row>37</xdr:row>
      <xdr:rowOff>64966</xdr:rowOff>
    </xdr:to>
    <xdr:sp macro="" textlink="">
      <xdr:nvSpPr>
        <xdr:cNvPr id="307" name="フローチャート : 判断 306"/>
        <xdr:cNvSpPr/>
      </xdr:nvSpPr>
      <xdr:spPr>
        <a:xfrm>
          <a:off x="6921500" y="630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81493</xdr:rowOff>
    </xdr:from>
    <xdr:ext cx="534377" cy="259045"/>
    <xdr:sp macro="" textlink="">
      <xdr:nvSpPr>
        <xdr:cNvPr id="308" name="テキスト ボックス 307"/>
        <xdr:cNvSpPr txBox="1"/>
      </xdr:nvSpPr>
      <xdr:spPr>
        <a:xfrm>
          <a:off x="6705111" y="608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93570</xdr:rowOff>
    </xdr:from>
    <xdr:to>
      <xdr:col>15</xdr:col>
      <xdr:colOff>231775</xdr:colOff>
      <xdr:row>38</xdr:row>
      <xdr:rowOff>23719</xdr:rowOff>
    </xdr:to>
    <xdr:sp macro="" textlink="">
      <xdr:nvSpPr>
        <xdr:cNvPr id="314" name="円/楕円 313"/>
        <xdr:cNvSpPr/>
      </xdr:nvSpPr>
      <xdr:spPr>
        <a:xfrm>
          <a:off x="10426700" y="64372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71997</xdr:rowOff>
    </xdr:from>
    <xdr:ext cx="534377" cy="259045"/>
    <xdr:sp macro="" textlink="">
      <xdr:nvSpPr>
        <xdr:cNvPr id="315" name="補助費等該当値テキスト"/>
        <xdr:cNvSpPr txBox="1"/>
      </xdr:nvSpPr>
      <xdr:spPr>
        <a:xfrm>
          <a:off x="10528300" y="641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38,214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49826</xdr:rowOff>
    </xdr:from>
    <xdr:to>
      <xdr:col>14</xdr:col>
      <xdr:colOff>79375</xdr:colOff>
      <xdr:row>37</xdr:row>
      <xdr:rowOff>151426</xdr:rowOff>
    </xdr:to>
    <xdr:sp macro="" textlink="">
      <xdr:nvSpPr>
        <xdr:cNvPr id="316" name="円/楕円 315"/>
        <xdr:cNvSpPr/>
      </xdr:nvSpPr>
      <xdr:spPr>
        <a:xfrm>
          <a:off x="9588500" y="639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142553</xdr:rowOff>
    </xdr:from>
    <xdr:ext cx="534377" cy="259045"/>
    <xdr:sp macro="" textlink="">
      <xdr:nvSpPr>
        <xdr:cNvPr id="317" name="テキスト ボックス 316"/>
        <xdr:cNvSpPr txBox="1"/>
      </xdr:nvSpPr>
      <xdr:spPr>
        <a:xfrm>
          <a:off x="9372111" y="648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40,893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92394</xdr:rowOff>
    </xdr:from>
    <xdr:to>
      <xdr:col>12</xdr:col>
      <xdr:colOff>561975</xdr:colOff>
      <xdr:row>38</xdr:row>
      <xdr:rowOff>22544</xdr:rowOff>
    </xdr:to>
    <xdr:sp macro="" textlink="">
      <xdr:nvSpPr>
        <xdr:cNvPr id="318" name="円/楕円 317"/>
        <xdr:cNvSpPr/>
      </xdr:nvSpPr>
      <xdr:spPr>
        <a:xfrm>
          <a:off x="8699500" y="643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13671</xdr:rowOff>
    </xdr:from>
    <xdr:ext cx="534377" cy="259045"/>
    <xdr:sp macro="" textlink="">
      <xdr:nvSpPr>
        <xdr:cNvPr id="319" name="テキスト ボックス 318"/>
        <xdr:cNvSpPr txBox="1"/>
      </xdr:nvSpPr>
      <xdr:spPr>
        <a:xfrm>
          <a:off x="8483111" y="652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38,286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87871</xdr:rowOff>
    </xdr:from>
    <xdr:to>
      <xdr:col>11</xdr:col>
      <xdr:colOff>358775</xdr:colOff>
      <xdr:row>38</xdr:row>
      <xdr:rowOff>18021</xdr:rowOff>
    </xdr:to>
    <xdr:sp macro="" textlink="">
      <xdr:nvSpPr>
        <xdr:cNvPr id="320" name="円/楕円 319"/>
        <xdr:cNvSpPr/>
      </xdr:nvSpPr>
      <xdr:spPr>
        <a:xfrm>
          <a:off x="7810500" y="643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9148</xdr:rowOff>
    </xdr:from>
    <xdr:ext cx="534377" cy="259045"/>
    <xdr:sp macro="" textlink="">
      <xdr:nvSpPr>
        <xdr:cNvPr id="321" name="テキスト ボックス 320"/>
        <xdr:cNvSpPr txBox="1"/>
      </xdr:nvSpPr>
      <xdr:spPr>
        <a:xfrm>
          <a:off x="7594111" y="652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86924</xdr:rowOff>
    </xdr:from>
    <xdr:to>
      <xdr:col>10</xdr:col>
      <xdr:colOff>155575</xdr:colOff>
      <xdr:row>38</xdr:row>
      <xdr:rowOff>17074</xdr:rowOff>
    </xdr:to>
    <xdr:sp macro="" textlink="">
      <xdr:nvSpPr>
        <xdr:cNvPr id="322" name="円/楕円 321"/>
        <xdr:cNvSpPr/>
      </xdr:nvSpPr>
      <xdr:spPr>
        <a:xfrm>
          <a:off x="6921500" y="643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8201</xdr:rowOff>
    </xdr:from>
    <xdr:ext cx="534377" cy="259045"/>
    <xdr:sp macro="" textlink="">
      <xdr:nvSpPr>
        <xdr:cNvPr id="323" name="テキスト ボックス 322"/>
        <xdr:cNvSpPr txBox="1"/>
      </xdr:nvSpPr>
      <xdr:spPr>
        <a:xfrm>
          <a:off x="6705111" y="652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59,182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39459</xdr:rowOff>
    </xdr:from>
    <xdr:to>
      <xdr:col>15</xdr:col>
      <xdr:colOff>180340</xdr:colOff>
      <xdr:row>58</xdr:row>
      <xdr:rowOff>111925</xdr:rowOff>
    </xdr:to>
    <xdr:cxnSp macro="">
      <xdr:nvCxnSpPr>
        <xdr:cNvPr id="347" name="直線コネクタ 346"/>
        <xdr:cNvCxnSpPr/>
      </xdr:nvCxnSpPr>
      <xdr:spPr>
        <a:xfrm flipV="1">
          <a:off x="10475595" y="8783409"/>
          <a:ext cx="1270" cy="12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115752</xdr:rowOff>
    </xdr:from>
    <xdr:ext cx="534377" cy="259045"/>
    <xdr:sp macro="" textlink="">
      <xdr:nvSpPr>
        <xdr:cNvPr id="348" name="普通建設事業費最小値テキスト"/>
        <xdr:cNvSpPr txBox="1"/>
      </xdr:nvSpPr>
      <xdr:spPr>
        <a:xfrm>
          <a:off x="10528300" y="100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58</xdr:row>
      <xdr:rowOff>111925</xdr:rowOff>
    </xdr:from>
    <xdr:to>
      <xdr:col>15</xdr:col>
      <xdr:colOff>269875</xdr:colOff>
      <xdr:row>58</xdr:row>
      <xdr:rowOff>111925</xdr:rowOff>
    </xdr:to>
    <xdr:cxnSp macro="">
      <xdr:nvCxnSpPr>
        <xdr:cNvPr id="349" name="直線コネクタ 348"/>
        <xdr:cNvCxnSpPr/>
      </xdr:nvCxnSpPr>
      <xdr:spPr>
        <a:xfrm>
          <a:off x="10388600" y="100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157586</xdr:rowOff>
    </xdr:from>
    <xdr:ext cx="599010" cy="259045"/>
    <xdr:sp macro="" textlink="">
      <xdr:nvSpPr>
        <xdr:cNvPr id="350" name="普通建設事業費最大値テキスト"/>
        <xdr:cNvSpPr txBox="1"/>
      </xdr:nvSpPr>
      <xdr:spPr>
        <a:xfrm>
          <a:off x="10528300" y="85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51</xdr:row>
      <xdr:rowOff>39459</xdr:rowOff>
    </xdr:from>
    <xdr:to>
      <xdr:col>15</xdr:col>
      <xdr:colOff>269875</xdr:colOff>
      <xdr:row>51</xdr:row>
      <xdr:rowOff>39459</xdr:rowOff>
    </xdr:to>
    <xdr:cxnSp macro="">
      <xdr:nvCxnSpPr>
        <xdr:cNvPr id="351" name="直線コネクタ 350"/>
        <xdr:cNvCxnSpPr/>
      </xdr:nvCxnSpPr>
      <xdr:spPr>
        <a:xfrm>
          <a:off x="10388600" y="878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109060</xdr:rowOff>
    </xdr:from>
    <xdr:to>
      <xdr:col>15</xdr:col>
      <xdr:colOff>180975</xdr:colOff>
      <xdr:row>58</xdr:row>
      <xdr:rowOff>84577</xdr:rowOff>
    </xdr:to>
    <xdr:cxnSp macro="">
      <xdr:nvCxnSpPr>
        <xdr:cNvPr id="352" name="直線コネクタ 351"/>
        <xdr:cNvCxnSpPr/>
      </xdr:nvCxnSpPr>
      <xdr:spPr>
        <a:xfrm>
          <a:off x="9639300" y="9881710"/>
          <a:ext cx="838200" cy="14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97345</xdr:rowOff>
    </xdr:from>
    <xdr:ext cx="534377" cy="259045"/>
    <xdr:sp macro="" textlink="">
      <xdr:nvSpPr>
        <xdr:cNvPr id="353" name="普通建設事業費平均値テキスト"/>
        <xdr:cNvSpPr txBox="1"/>
      </xdr:nvSpPr>
      <xdr:spPr>
        <a:xfrm>
          <a:off x="10528300" y="9527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74468</xdr:rowOff>
    </xdr:from>
    <xdr:to>
      <xdr:col>15</xdr:col>
      <xdr:colOff>231775</xdr:colOff>
      <xdr:row>57</xdr:row>
      <xdr:rowOff>4618</xdr:rowOff>
    </xdr:to>
    <xdr:sp macro="" textlink="">
      <xdr:nvSpPr>
        <xdr:cNvPr id="354" name="フローチャート : 判断 353"/>
        <xdr:cNvSpPr/>
      </xdr:nvSpPr>
      <xdr:spPr>
        <a:xfrm>
          <a:off x="104267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73093</xdr:rowOff>
    </xdr:from>
    <xdr:to>
      <xdr:col>14</xdr:col>
      <xdr:colOff>28575</xdr:colOff>
      <xdr:row>57</xdr:row>
      <xdr:rowOff>109060</xdr:rowOff>
    </xdr:to>
    <xdr:cxnSp macro="">
      <xdr:nvCxnSpPr>
        <xdr:cNvPr id="355" name="直線コネクタ 354"/>
        <xdr:cNvCxnSpPr/>
      </xdr:nvCxnSpPr>
      <xdr:spPr>
        <a:xfrm>
          <a:off x="8750300" y="9845743"/>
          <a:ext cx="889000" cy="3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53330</xdr:rowOff>
    </xdr:from>
    <xdr:to>
      <xdr:col>14</xdr:col>
      <xdr:colOff>79375</xdr:colOff>
      <xdr:row>56</xdr:row>
      <xdr:rowOff>154930</xdr:rowOff>
    </xdr:to>
    <xdr:sp macro="" textlink="">
      <xdr:nvSpPr>
        <xdr:cNvPr id="356" name="フローチャート : 判断 355"/>
        <xdr:cNvSpPr/>
      </xdr:nvSpPr>
      <xdr:spPr>
        <a:xfrm>
          <a:off x="9588500" y="9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xdr:rowOff>
    </xdr:from>
    <xdr:ext cx="534377" cy="259045"/>
    <xdr:sp macro="" textlink="">
      <xdr:nvSpPr>
        <xdr:cNvPr id="357" name="テキスト ボックス 356"/>
        <xdr:cNvSpPr txBox="1"/>
      </xdr:nvSpPr>
      <xdr:spPr>
        <a:xfrm>
          <a:off x="9372111" y="942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46530</xdr:rowOff>
    </xdr:from>
    <xdr:to>
      <xdr:col>12</xdr:col>
      <xdr:colOff>511175</xdr:colOff>
      <xdr:row>57</xdr:row>
      <xdr:rowOff>73093</xdr:rowOff>
    </xdr:to>
    <xdr:cxnSp macro="">
      <xdr:nvCxnSpPr>
        <xdr:cNvPr id="358" name="直線コネクタ 357"/>
        <xdr:cNvCxnSpPr/>
      </xdr:nvCxnSpPr>
      <xdr:spPr>
        <a:xfrm>
          <a:off x="7861300" y="9819180"/>
          <a:ext cx="889000" cy="2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150035</xdr:rowOff>
    </xdr:from>
    <xdr:to>
      <xdr:col>12</xdr:col>
      <xdr:colOff>561975</xdr:colOff>
      <xdr:row>56</xdr:row>
      <xdr:rowOff>80185</xdr:rowOff>
    </xdr:to>
    <xdr:sp macro="" textlink="">
      <xdr:nvSpPr>
        <xdr:cNvPr id="359" name="フローチャート : 判断 358"/>
        <xdr:cNvSpPr/>
      </xdr:nvSpPr>
      <xdr:spPr>
        <a:xfrm>
          <a:off x="8699500" y="957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96712</xdr:rowOff>
    </xdr:from>
    <xdr:ext cx="534377" cy="259045"/>
    <xdr:sp macro="" textlink="">
      <xdr:nvSpPr>
        <xdr:cNvPr id="360" name="テキスト ボックス 359"/>
        <xdr:cNvSpPr txBox="1"/>
      </xdr:nvSpPr>
      <xdr:spPr>
        <a:xfrm>
          <a:off x="8483111" y="935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132880</xdr:rowOff>
    </xdr:from>
    <xdr:to>
      <xdr:col>11</xdr:col>
      <xdr:colOff>307975</xdr:colOff>
      <xdr:row>57</xdr:row>
      <xdr:rowOff>46530</xdr:rowOff>
    </xdr:to>
    <xdr:cxnSp macro="">
      <xdr:nvCxnSpPr>
        <xdr:cNvPr id="361" name="直線コネクタ 360"/>
        <xdr:cNvCxnSpPr/>
      </xdr:nvCxnSpPr>
      <xdr:spPr>
        <a:xfrm>
          <a:off x="6972300" y="9734080"/>
          <a:ext cx="889000" cy="8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139139</xdr:rowOff>
    </xdr:from>
    <xdr:to>
      <xdr:col>11</xdr:col>
      <xdr:colOff>358775</xdr:colOff>
      <xdr:row>57</xdr:row>
      <xdr:rowOff>69289</xdr:rowOff>
    </xdr:to>
    <xdr:sp macro="" textlink="">
      <xdr:nvSpPr>
        <xdr:cNvPr id="362" name="フローチャート : 判断 361"/>
        <xdr:cNvSpPr/>
      </xdr:nvSpPr>
      <xdr:spPr>
        <a:xfrm>
          <a:off x="7810500" y="97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85816</xdr:rowOff>
    </xdr:from>
    <xdr:ext cx="534377" cy="259045"/>
    <xdr:sp macro="" textlink="">
      <xdr:nvSpPr>
        <xdr:cNvPr id="363" name="テキスト ボックス 362"/>
        <xdr:cNvSpPr txBox="1"/>
      </xdr:nvSpPr>
      <xdr:spPr>
        <a:xfrm>
          <a:off x="7594111" y="95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117384</xdr:rowOff>
    </xdr:from>
    <xdr:to>
      <xdr:col>10</xdr:col>
      <xdr:colOff>155575</xdr:colOff>
      <xdr:row>57</xdr:row>
      <xdr:rowOff>47534</xdr:rowOff>
    </xdr:to>
    <xdr:sp macro="" textlink="">
      <xdr:nvSpPr>
        <xdr:cNvPr id="364" name="フローチャート : 判断 363"/>
        <xdr:cNvSpPr/>
      </xdr:nvSpPr>
      <xdr:spPr>
        <a:xfrm>
          <a:off x="6921500" y="97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38661</xdr:rowOff>
    </xdr:from>
    <xdr:ext cx="534377" cy="259045"/>
    <xdr:sp macro="" textlink="">
      <xdr:nvSpPr>
        <xdr:cNvPr id="365" name="テキスト ボックス 364"/>
        <xdr:cNvSpPr txBox="1"/>
      </xdr:nvSpPr>
      <xdr:spPr>
        <a:xfrm>
          <a:off x="6705111" y="98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33777</xdr:rowOff>
    </xdr:from>
    <xdr:to>
      <xdr:col>15</xdr:col>
      <xdr:colOff>231775</xdr:colOff>
      <xdr:row>58</xdr:row>
      <xdr:rowOff>135377</xdr:rowOff>
    </xdr:to>
    <xdr:sp macro="" textlink="">
      <xdr:nvSpPr>
        <xdr:cNvPr id="371" name="円/楕円 370"/>
        <xdr:cNvSpPr/>
      </xdr:nvSpPr>
      <xdr:spPr>
        <a:xfrm>
          <a:off x="10426700" y="997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120154</xdr:rowOff>
    </xdr:from>
    <xdr:ext cx="534377" cy="259045"/>
    <xdr:sp macro="" textlink="">
      <xdr:nvSpPr>
        <xdr:cNvPr id="372" name="普通建設事業費該当値テキスト"/>
        <xdr:cNvSpPr txBox="1"/>
      </xdr:nvSpPr>
      <xdr:spPr>
        <a:xfrm>
          <a:off x="10528300" y="989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17,234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58260</xdr:rowOff>
    </xdr:from>
    <xdr:to>
      <xdr:col>14</xdr:col>
      <xdr:colOff>79375</xdr:colOff>
      <xdr:row>57</xdr:row>
      <xdr:rowOff>159860</xdr:rowOff>
    </xdr:to>
    <xdr:sp macro="" textlink="">
      <xdr:nvSpPr>
        <xdr:cNvPr id="373" name="円/楕円 372"/>
        <xdr:cNvSpPr/>
      </xdr:nvSpPr>
      <xdr:spPr>
        <a:xfrm>
          <a:off x="9588500" y="98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150987</xdr:rowOff>
    </xdr:from>
    <xdr:ext cx="534377" cy="259045"/>
    <xdr:sp macro="" textlink="">
      <xdr:nvSpPr>
        <xdr:cNvPr id="374" name="テキスト ボックス 373"/>
        <xdr:cNvSpPr txBox="1"/>
      </xdr:nvSpPr>
      <xdr:spPr>
        <a:xfrm>
          <a:off x="9372111" y="992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22293</xdr:rowOff>
    </xdr:from>
    <xdr:to>
      <xdr:col>12</xdr:col>
      <xdr:colOff>561975</xdr:colOff>
      <xdr:row>57</xdr:row>
      <xdr:rowOff>123893</xdr:rowOff>
    </xdr:to>
    <xdr:sp macro="" textlink="">
      <xdr:nvSpPr>
        <xdr:cNvPr id="375" name="円/楕円 374"/>
        <xdr:cNvSpPr/>
      </xdr:nvSpPr>
      <xdr:spPr>
        <a:xfrm>
          <a:off x="8699500" y="97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115020</xdr:rowOff>
    </xdr:from>
    <xdr:ext cx="534377" cy="259045"/>
    <xdr:sp macro="" textlink="">
      <xdr:nvSpPr>
        <xdr:cNvPr id="376" name="テキスト ボックス 375"/>
        <xdr:cNvSpPr txBox="1"/>
      </xdr:nvSpPr>
      <xdr:spPr>
        <a:xfrm>
          <a:off x="8483111" y="988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41,241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167180</xdr:rowOff>
    </xdr:from>
    <xdr:to>
      <xdr:col>11</xdr:col>
      <xdr:colOff>358775</xdr:colOff>
      <xdr:row>57</xdr:row>
      <xdr:rowOff>97330</xdr:rowOff>
    </xdr:to>
    <xdr:sp macro="" textlink="">
      <xdr:nvSpPr>
        <xdr:cNvPr id="377" name="円/楕円 376"/>
        <xdr:cNvSpPr/>
      </xdr:nvSpPr>
      <xdr:spPr>
        <a:xfrm>
          <a:off x="7810500" y="976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88457</xdr:rowOff>
    </xdr:from>
    <xdr:ext cx="534377" cy="259045"/>
    <xdr:sp macro="" textlink="">
      <xdr:nvSpPr>
        <xdr:cNvPr id="378" name="テキスト ボックス 377"/>
        <xdr:cNvSpPr txBox="1"/>
      </xdr:nvSpPr>
      <xdr:spPr>
        <a:xfrm>
          <a:off x="7594111" y="986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44,727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82080</xdr:rowOff>
    </xdr:from>
    <xdr:to>
      <xdr:col>10</xdr:col>
      <xdr:colOff>155575</xdr:colOff>
      <xdr:row>57</xdr:row>
      <xdr:rowOff>12230</xdr:rowOff>
    </xdr:to>
    <xdr:sp macro="" textlink="">
      <xdr:nvSpPr>
        <xdr:cNvPr id="379" name="円/楕円 378"/>
        <xdr:cNvSpPr/>
      </xdr:nvSpPr>
      <xdr:spPr>
        <a:xfrm>
          <a:off x="6921500" y="96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28757</xdr:rowOff>
    </xdr:from>
    <xdr:ext cx="534377" cy="259045"/>
    <xdr:sp macro="" textlink="">
      <xdr:nvSpPr>
        <xdr:cNvPr id="380" name="テキスト ボックス 379"/>
        <xdr:cNvSpPr txBox="1"/>
      </xdr:nvSpPr>
      <xdr:spPr>
        <a:xfrm>
          <a:off x="6705111" y="945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152984</xdr:rowOff>
    </xdr:from>
    <xdr:to>
      <xdr:col>15</xdr:col>
      <xdr:colOff>180340</xdr:colOff>
      <xdr:row>79</xdr:row>
      <xdr:rowOff>42838</xdr:rowOff>
    </xdr:to>
    <xdr:cxnSp macro="">
      <xdr:nvCxnSpPr>
        <xdr:cNvPr id="404" name="直線コネクタ 403"/>
        <xdr:cNvCxnSpPr/>
      </xdr:nvCxnSpPr>
      <xdr:spPr>
        <a:xfrm flipV="1">
          <a:off x="10475595" y="12154484"/>
          <a:ext cx="1270" cy="1432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46665</xdr:rowOff>
    </xdr:from>
    <xdr:ext cx="378565" cy="259045"/>
    <xdr:sp macro="" textlink="">
      <xdr:nvSpPr>
        <xdr:cNvPr id="405" name="普通建設事業費 （ うち新規整備　）最小値テキスト"/>
        <xdr:cNvSpPr txBox="1"/>
      </xdr:nvSpPr>
      <xdr:spPr>
        <a:xfrm>
          <a:off x="10528300" y="135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42838</xdr:rowOff>
    </xdr:from>
    <xdr:to>
      <xdr:col>15</xdr:col>
      <xdr:colOff>269875</xdr:colOff>
      <xdr:row>79</xdr:row>
      <xdr:rowOff>42838</xdr:rowOff>
    </xdr:to>
    <xdr:cxnSp macro="">
      <xdr:nvCxnSpPr>
        <xdr:cNvPr id="406" name="直線コネクタ 405"/>
        <xdr:cNvCxnSpPr/>
      </xdr:nvCxnSpPr>
      <xdr:spPr>
        <a:xfrm>
          <a:off x="10388600" y="135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99661</xdr:rowOff>
    </xdr:from>
    <xdr:ext cx="599010" cy="259045"/>
    <xdr:sp macro="" textlink="">
      <xdr:nvSpPr>
        <xdr:cNvPr id="407" name="普通建設事業費 （ うち新規整備　）最大値テキスト"/>
        <xdr:cNvSpPr txBox="1"/>
      </xdr:nvSpPr>
      <xdr:spPr>
        <a:xfrm>
          <a:off x="10528300" y="119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70</xdr:row>
      <xdr:rowOff>152984</xdr:rowOff>
    </xdr:from>
    <xdr:to>
      <xdr:col>15</xdr:col>
      <xdr:colOff>269875</xdr:colOff>
      <xdr:row>70</xdr:row>
      <xdr:rowOff>152984</xdr:rowOff>
    </xdr:to>
    <xdr:cxnSp macro="">
      <xdr:nvCxnSpPr>
        <xdr:cNvPr id="408" name="直線コネクタ 407"/>
        <xdr:cNvCxnSpPr/>
      </xdr:nvCxnSpPr>
      <xdr:spPr>
        <a:xfrm>
          <a:off x="10388600" y="1215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126567</xdr:rowOff>
    </xdr:from>
    <xdr:to>
      <xdr:col>15</xdr:col>
      <xdr:colOff>180975</xdr:colOff>
      <xdr:row>78</xdr:row>
      <xdr:rowOff>128093</xdr:rowOff>
    </xdr:to>
    <xdr:cxnSp macro="">
      <xdr:nvCxnSpPr>
        <xdr:cNvPr id="409" name="直線コネクタ 408"/>
        <xdr:cNvCxnSpPr/>
      </xdr:nvCxnSpPr>
      <xdr:spPr>
        <a:xfrm flipV="1">
          <a:off x="9639300" y="13499667"/>
          <a:ext cx="8382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26509</xdr:rowOff>
    </xdr:from>
    <xdr:ext cx="534377" cy="259045"/>
    <xdr:sp macro="" textlink="">
      <xdr:nvSpPr>
        <xdr:cNvPr id="410" name="普通建設事業費 （ うち新規整備　）平均値テキスト"/>
        <xdr:cNvSpPr txBox="1"/>
      </xdr:nvSpPr>
      <xdr:spPr>
        <a:xfrm>
          <a:off x="10528300" y="13056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3632</xdr:rowOff>
    </xdr:from>
    <xdr:to>
      <xdr:col>15</xdr:col>
      <xdr:colOff>231775</xdr:colOff>
      <xdr:row>77</xdr:row>
      <xdr:rowOff>105232</xdr:rowOff>
    </xdr:to>
    <xdr:sp macro="" textlink="">
      <xdr:nvSpPr>
        <xdr:cNvPr id="411" name="フローチャート : 判断 410"/>
        <xdr:cNvSpPr/>
      </xdr:nvSpPr>
      <xdr:spPr>
        <a:xfrm>
          <a:off x="104267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125298</xdr:rowOff>
    </xdr:from>
    <xdr:to>
      <xdr:col>14</xdr:col>
      <xdr:colOff>79375</xdr:colOff>
      <xdr:row>77</xdr:row>
      <xdr:rowOff>55448</xdr:rowOff>
    </xdr:to>
    <xdr:sp macro="" textlink="">
      <xdr:nvSpPr>
        <xdr:cNvPr id="412" name="フローチャート : 判断 411"/>
        <xdr:cNvSpPr/>
      </xdr:nvSpPr>
      <xdr:spPr>
        <a:xfrm>
          <a:off x="9588500" y="1315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71976</xdr:rowOff>
    </xdr:from>
    <xdr:ext cx="534377" cy="259045"/>
    <xdr:sp macro="" textlink="">
      <xdr:nvSpPr>
        <xdr:cNvPr id="413" name="テキスト ボックス 412"/>
        <xdr:cNvSpPr txBox="1"/>
      </xdr:nvSpPr>
      <xdr:spPr>
        <a:xfrm>
          <a:off x="9372111" y="129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75767</xdr:rowOff>
    </xdr:from>
    <xdr:to>
      <xdr:col>15</xdr:col>
      <xdr:colOff>231775</xdr:colOff>
      <xdr:row>79</xdr:row>
      <xdr:rowOff>5917</xdr:rowOff>
    </xdr:to>
    <xdr:sp macro="" textlink="">
      <xdr:nvSpPr>
        <xdr:cNvPr id="419" name="円/楕円 418"/>
        <xdr:cNvSpPr/>
      </xdr:nvSpPr>
      <xdr:spPr>
        <a:xfrm>
          <a:off x="10426700" y="134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162144</xdr:rowOff>
    </xdr:from>
    <xdr:ext cx="469744" cy="259045"/>
    <xdr:sp macro="" textlink="">
      <xdr:nvSpPr>
        <xdr:cNvPr id="420" name="普通建設事業費 （ うち新規整備　）該当値テキスト"/>
        <xdr:cNvSpPr txBox="1"/>
      </xdr:nvSpPr>
      <xdr:spPr>
        <a:xfrm>
          <a:off x="10528300" y="13363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77293</xdr:rowOff>
    </xdr:from>
    <xdr:to>
      <xdr:col>14</xdr:col>
      <xdr:colOff>79375</xdr:colOff>
      <xdr:row>79</xdr:row>
      <xdr:rowOff>7443</xdr:rowOff>
    </xdr:to>
    <xdr:sp macro="" textlink="">
      <xdr:nvSpPr>
        <xdr:cNvPr id="421" name="円/楕円 420"/>
        <xdr:cNvSpPr/>
      </xdr:nvSpPr>
      <xdr:spPr>
        <a:xfrm>
          <a:off x="9588500" y="1345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170020</xdr:rowOff>
    </xdr:from>
    <xdr:ext cx="469744" cy="259045"/>
    <xdr:sp macro="" textlink="">
      <xdr:nvSpPr>
        <xdr:cNvPr id="422" name="テキスト ボックス 421"/>
        <xdr:cNvSpPr txBox="1"/>
      </xdr:nvSpPr>
      <xdr:spPr>
        <a:xfrm>
          <a:off x="9404427" y="1354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48" name="直線コネクタ 447"/>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49" name="普通建設事業費 （ うち更新整備　）最小値テキスト"/>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50" name="直線コネクタ 449"/>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51" name="普通建設事業費 （ うち更新整備　）最大値テキスト"/>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52" name="直線コネクタ 451"/>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18062</xdr:rowOff>
    </xdr:from>
    <xdr:to>
      <xdr:col>15</xdr:col>
      <xdr:colOff>180975</xdr:colOff>
      <xdr:row>99</xdr:row>
      <xdr:rowOff>16614</xdr:rowOff>
    </xdr:to>
    <xdr:cxnSp macro="">
      <xdr:nvCxnSpPr>
        <xdr:cNvPr id="453" name="直線コネクタ 452"/>
        <xdr:cNvCxnSpPr/>
      </xdr:nvCxnSpPr>
      <xdr:spPr>
        <a:xfrm>
          <a:off x="9639300" y="16820162"/>
          <a:ext cx="838200" cy="17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160033</xdr:rowOff>
    </xdr:from>
    <xdr:ext cx="534377" cy="259045"/>
    <xdr:sp macro="" textlink="">
      <xdr:nvSpPr>
        <xdr:cNvPr id="454" name="普通建設事業費 （ うち更新整備　）平均値テキスト"/>
        <xdr:cNvSpPr txBox="1"/>
      </xdr:nvSpPr>
      <xdr:spPr>
        <a:xfrm>
          <a:off x="10528300" y="16619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5" name="フローチャート : 判断 454"/>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141663</xdr:rowOff>
    </xdr:from>
    <xdr:to>
      <xdr:col>14</xdr:col>
      <xdr:colOff>79375</xdr:colOff>
      <xdr:row>98</xdr:row>
      <xdr:rowOff>71813</xdr:rowOff>
    </xdr:to>
    <xdr:sp macro="" textlink="">
      <xdr:nvSpPr>
        <xdr:cNvPr id="456" name="フローチャート : 判断 455"/>
        <xdr:cNvSpPr/>
      </xdr:nvSpPr>
      <xdr:spPr>
        <a:xfrm>
          <a:off x="9588500" y="1677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62940</xdr:rowOff>
    </xdr:from>
    <xdr:ext cx="534377" cy="259045"/>
    <xdr:sp macro="" textlink="">
      <xdr:nvSpPr>
        <xdr:cNvPr id="457" name="テキスト ボックス 456"/>
        <xdr:cNvSpPr txBox="1"/>
      </xdr:nvSpPr>
      <xdr:spPr>
        <a:xfrm>
          <a:off x="9372111" y="1686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137264</xdr:rowOff>
    </xdr:from>
    <xdr:to>
      <xdr:col>15</xdr:col>
      <xdr:colOff>231775</xdr:colOff>
      <xdr:row>99</xdr:row>
      <xdr:rowOff>67414</xdr:rowOff>
    </xdr:to>
    <xdr:sp macro="" textlink="">
      <xdr:nvSpPr>
        <xdr:cNvPr id="463" name="円/楕円 462"/>
        <xdr:cNvSpPr/>
      </xdr:nvSpPr>
      <xdr:spPr>
        <a:xfrm>
          <a:off x="10426700" y="1693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52191</xdr:rowOff>
    </xdr:from>
    <xdr:ext cx="469744" cy="259045"/>
    <xdr:sp macro="" textlink="">
      <xdr:nvSpPr>
        <xdr:cNvPr id="464" name="普通建設事業費 （ うち更新整備　）該当値テキスト"/>
        <xdr:cNvSpPr txBox="1"/>
      </xdr:nvSpPr>
      <xdr:spPr>
        <a:xfrm>
          <a:off x="10528300" y="1685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138712</xdr:rowOff>
    </xdr:from>
    <xdr:to>
      <xdr:col>14</xdr:col>
      <xdr:colOff>79375</xdr:colOff>
      <xdr:row>98</xdr:row>
      <xdr:rowOff>68862</xdr:rowOff>
    </xdr:to>
    <xdr:sp macro="" textlink="">
      <xdr:nvSpPr>
        <xdr:cNvPr id="465" name="円/楕円 464"/>
        <xdr:cNvSpPr/>
      </xdr:nvSpPr>
      <xdr:spPr>
        <a:xfrm>
          <a:off x="9588500" y="1676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85389</xdr:rowOff>
    </xdr:from>
    <xdr:ext cx="534377" cy="259045"/>
    <xdr:sp macro="" textlink="">
      <xdr:nvSpPr>
        <xdr:cNvPr id="466" name="テキスト ボックス 465"/>
        <xdr:cNvSpPr txBox="1"/>
      </xdr:nvSpPr>
      <xdr:spPr>
        <a:xfrm>
          <a:off x="9372111" y="1654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2" name="テキスト ボックス 48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4" name="テキスト ボックス 48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6" name="テキスト ボックス 485"/>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39116</xdr:rowOff>
    </xdr:from>
    <xdr:to>
      <xdr:col>23</xdr:col>
      <xdr:colOff>516889</xdr:colOff>
      <xdr:row>39</xdr:row>
      <xdr:rowOff>44450</xdr:rowOff>
    </xdr:to>
    <xdr:cxnSp macro="">
      <xdr:nvCxnSpPr>
        <xdr:cNvPr id="490" name="直線コネクタ 489"/>
        <xdr:cNvCxnSpPr/>
      </xdr:nvCxnSpPr>
      <xdr:spPr>
        <a:xfrm flipV="1">
          <a:off x="16317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157243</xdr:rowOff>
    </xdr:from>
    <xdr:ext cx="469744" cy="259045"/>
    <xdr:sp macro="" textlink="">
      <xdr:nvSpPr>
        <xdr:cNvPr id="493" name="災害復旧事業費最大値テキスト"/>
        <xdr:cNvSpPr txBox="1"/>
      </xdr:nvSpPr>
      <xdr:spPr>
        <a:xfrm>
          <a:off x="16370300" y="495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30</xdr:row>
      <xdr:rowOff>39116</xdr:rowOff>
    </xdr:from>
    <xdr:to>
      <xdr:col>23</xdr:col>
      <xdr:colOff>606425</xdr:colOff>
      <xdr:row>30</xdr:row>
      <xdr:rowOff>39116</xdr:rowOff>
    </xdr:to>
    <xdr:cxnSp macro="">
      <xdr:nvCxnSpPr>
        <xdr:cNvPr id="494" name="直線コネクタ 493"/>
        <xdr:cNvCxnSpPr/>
      </xdr:nvCxnSpPr>
      <xdr:spPr>
        <a:xfrm>
          <a:off x="16230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141605</xdr:rowOff>
    </xdr:from>
    <xdr:to>
      <xdr:col>23</xdr:col>
      <xdr:colOff>517525</xdr:colOff>
      <xdr:row>38</xdr:row>
      <xdr:rowOff>152273</xdr:rowOff>
    </xdr:to>
    <xdr:cxnSp macro="">
      <xdr:nvCxnSpPr>
        <xdr:cNvPr id="495" name="直線コネクタ 494"/>
        <xdr:cNvCxnSpPr/>
      </xdr:nvCxnSpPr>
      <xdr:spPr>
        <a:xfrm flipV="1">
          <a:off x="15481300" y="6485255"/>
          <a:ext cx="838200" cy="18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32656</xdr:rowOff>
    </xdr:from>
    <xdr:ext cx="378565" cy="259045"/>
    <xdr:sp macro="" textlink="">
      <xdr:nvSpPr>
        <xdr:cNvPr id="496" name="災害復旧事業費平均値テキスト"/>
        <xdr:cNvSpPr txBox="1"/>
      </xdr:nvSpPr>
      <xdr:spPr>
        <a:xfrm>
          <a:off x="16370300" y="6547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54229</xdr:rowOff>
    </xdr:from>
    <xdr:to>
      <xdr:col>23</xdr:col>
      <xdr:colOff>568325</xdr:colOff>
      <xdr:row>38</xdr:row>
      <xdr:rowOff>155829</xdr:rowOff>
    </xdr:to>
    <xdr:sp macro="" textlink="">
      <xdr:nvSpPr>
        <xdr:cNvPr id="497" name="フローチャート : 判断 496"/>
        <xdr:cNvSpPr/>
      </xdr:nvSpPr>
      <xdr:spPr>
        <a:xfrm>
          <a:off x="16268700" y="656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152273</xdr:rowOff>
    </xdr:from>
    <xdr:to>
      <xdr:col>22</xdr:col>
      <xdr:colOff>365125</xdr:colOff>
      <xdr:row>39</xdr:row>
      <xdr:rowOff>44450</xdr:rowOff>
    </xdr:to>
    <xdr:cxnSp macro="">
      <xdr:nvCxnSpPr>
        <xdr:cNvPr id="498" name="直線コネクタ 497"/>
        <xdr:cNvCxnSpPr/>
      </xdr:nvCxnSpPr>
      <xdr:spPr>
        <a:xfrm flipV="1">
          <a:off x="14592300" y="6667373"/>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34798</xdr:rowOff>
    </xdr:from>
    <xdr:to>
      <xdr:col>22</xdr:col>
      <xdr:colOff>415925</xdr:colOff>
      <xdr:row>38</xdr:row>
      <xdr:rowOff>136398</xdr:rowOff>
    </xdr:to>
    <xdr:sp macro="" textlink="">
      <xdr:nvSpPr>
        <xdr:cNvPr id="499" name="フローチャート : 判断 498"/>
        <xdr:cNvSpPr/>
      </xdr:nvSpPr>
      <xdr:spPr>
        <a:xfrm>
          <a:off x="15430500" y="654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152925</xdr:rowOff>
    </xdr:from>
    <xdr:ext cx="378565" cy="259045"/>
    <xdr:sp macro="" textlink="">
      <xdr:nvSpPr>
        <xdr:cNvPr id="500" name="テキスト ボックス 499"/>
        <xdr:cNvSpPr txBox="1"/>
      </xdr:nvSpPr>
      <xdr:spPr>
        <a:xfrm>
          <a:off x="15292017" y="6325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3302</xdr:rowOff>
    </xdr:from>
    <xdr:to>
      <xdr:col>21</xdr:col>
      <xdr:colOff>161925</xdr:colOff>
      <xdr:row>39</xdr:row>
      <xdr:rowOff>44450</xdr:rowOff>
    </xdr:to>
    <xdr:cxnSp macro="">
      <xdr:nvCxnSpPr>
        <xdr:cNvPr id="501" name="直線コネクタ 500"/>
        <xdr:cNvCxnSpPr/>
      </xdr:nvCxnSpPr>
      <xdr:spPr>
        <a:xfrm>
          <a:off x="13703300" y="6518402"/>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163385</xdr:rowOff>
    </xdr:from>
    <xdr:to>
      <xdr:col>21</xdr:col>
      <xdr:colOff>212725</xdr:colOff>
      <xdr:row>38</xdr:row>
      <xdr:rowOff>93535</xdr:rowOff>
    </xdr:to>
    <xdr:sp macro="" textlink="">
      <xdr:nvSpPr>
        <xdr:cNvPr id="502" name="フローチャート : 判断 501"/>
        <xdr:cNvSpPr/>
      </xdr:nvSpPr>
      <xdr:spPr>
        <a:xfrm>
          <a:off x="14541500" y="650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110062</xdr:rowOff>
    </xdr:from>
    <xdr:ext cx="378565" cy="259045"/>
    <xdr:sp macro="" textlink="">
      <xdr:nvSpPr>
        <xdr:cNvPr id="503" name="テキスト ボックス 502"/>
        <xdr:cNvSpPr txBox="1"/>
      </xdr:nvSpPr>
      <xdr:spPr>
        <a:xfrm>
          <a:off x="14403017" y="6282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149606</xdr:rowOff>
    </xdr:from>
    <xdr:to>
      <xdr:col>19</xdr:col>
      <xdr:colOff>644525</xdr:colOff>
      <xdr:row>38</xdr:row>
      <xdr:rowOff>3302</xdr:rowOff>
    </xdr:to>
    <xdr:cxnSp macro="">
      <xdr:nvCxnSpPr>
        <xdr:cNvPr id="504" name="直線コネクタ 503"/>
        <xdr:cNvCxnSpPr/>
      </xdr:nvCxnSpPr>
      <xdr:spPr>
        <a:xfrm>
          <a:off x="12814300" y="6150356"/>
          <a:ext cx="889000" cy="36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128524</xdr:rowOff>
    </xdr:from>
    <xdr:to>
      <xdr:col>20</xdr:col>
      <xdr:colOff>9525</xdr:colOff>
      <xdr:row>37</xdr:row>
      <xdr:rowOff>58674</xdr:rowOff>
    </xdr:to>
    <xdr:sp macro="" textlink="">
      <xdr:nvSpPr>
        <xdr:cNvPr id="505" name="フローチャート : 判断 504"/>
        <xdr:cNvSpPr/>
      </xdr:nvSpPr>
      <xdr:spPr>
        <a:xfrm>
          <a:off x="136525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75201</xdr:rowOff>
    </xdr:from>
    <xdr:ext cx="469744" cy="259045"/>
    <xdr:sp macro="" textlink="">
      <xdr:nvSpPr>
        <xdr:cNvPr id="506" name="テキスト ボックス 505"/>
        <xdr:cNvSpPr txBox="1"/>
      </xdr:nvSpPr>
      <xdr:spPr>
        <a:xfrm>
          <a:off x="13468427" y="607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2794</xdr:rowOff>
    </xdr:from>
    <xdr:to>
      <xdr:col>18</xdr:col>
      <xdr:colOff>492125</xdr:colOff>
      <xdr:row>36</xdr:row>
      <xdr:rowOff>104394</xdr:rowOff>
    </xdr:to>
    <xdr:sp macro="" textlink="">
      <xdr:nvSpPr>
        <xdr:cNvPr id="507" name="フローチャート : 判断 506"/>
        <xdr:cNvSpPr/>
      </xdr:nvSpPr>
      <xdr:spPr>
        <a:xfrm>
          <a:off x="12763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95521</xdr:rowOff>
    </xdr:from>
    <xdr:ext cx="469744" cy="259045"/>
    <xdr:sp macro="" textlink="">
      <xdr:nvSpPr>
        <xdr:cNvPr id="508" name="テキスト ボックス 507"/>
        <xdr:cNvSpPr txBox="1"/>
      </xdr:nvSpPr>
      <xdr:spPr>
        <a:xfrm>
          <a:off x="12579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90805</xdr:rowOff>
    </xdr:from>
    <xdr:to>
      <xdr:col>23</xdr:col>
      <xdr:colOff>568325</xdr:colOff>
      <xdr:row>38</xdr:row>
      <xdr:rowOff>20955</xdr:rowOff>
    </xdr:to>
    <xdr:sp macro="" textlink="">
      <xdr:nvSpPr>
        <xdr:cNvPr id="514" name="円/楕円 513"/>
        <xdr:cNvSpPr/>
      </xdr:nvSpPr>
      <xdr:spPr>
        <a:xfrm>
          <a:off x="16268700" y="64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113682</xdr:rowOff>
    </xdr:from>
    <xdr:ext cx="469744" cy="259045"/>
    <xdr:sp macro="" textlink="">
      <xdr:nvSpPr>
        <xdr:cNvPr id="515" name="災害復旧事業費該当値テキスト"/>
        <xdr:cNvSpPr txBox="1"/>
      </xdr:nvSpPr>
      <xdr:spPr>
        <a:xfrm>
          <a:off x="16370300" y="628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101473</xdr:rowOff>
    </xdr:from>
    <xdr:to>
      <xdr:col>22</xdr:col>
      <xdr:colOff>415925</xdr:colOff>
      <xdr:row>39</xdr:row>
      <xdr:rowOff>31623</xdr:rowOff>
    </xdr:to>
    <xdr:sp macro="" textlink="">
      <xdr:nvSpPr>
        <xdr:cNvPr id="516" name="円/楕円 515"/>
        <xdr:cNvSpPr/>
      </xdr:nvSpPr>
      <xdr:spPr>
        <a:xfrm>
          <a:off x="15430500" y="66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22750</xdr:rowOff>
    </xdr:from>
    <xdr:ext cx="378565" cy="259045"/>
    <xdr:sp macro="" textlink="">
      <xdr:nvSpPr>
        <xdr:cNvPr id="517" name="テキスト ボックス 516"/>
        <xdr:cNvSpPr txBox="1"/>
      </xdr:nvSpPr>
      <xdr:spPr>
        <a:xfrm>
          <a:off x="15292017" y="6709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123952</xdr:rowOff>
    </xdr:from>
    <xdr:to>
      <xdr:col>20</xdr:col>
      <xdr:colOff>9525</xdr:colOff>
      <xdr:row>38</xdr:row>
      <xdr:rowOff>54102</xdr:rowOff>
    </xdr:to>
    <xdr:sp macro="" textlink="">
      <xdr:nvSpPr>
        <xdr:cNvPr id="520" name="円/楕円 519"/>
        <xdr:cNvSpPr/>
      </xdr:nvSpPr>
      <xdr:spPr>
        <a:xfrm>
          <a:off x="13652500" y="64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45229</xdr:rowOff>
    </xdr:from>
    <xdr:ext cx="469744" cy="259045"/>
    <xdr:sp macro="" textlink="">
      <xdr:nvSpPr>
        <xdr:cNvPr id="521" name="テキスト ボックス 520"/>
        <xdr:cNvSpPr txBox="1"/>
      </xdr:nvSpPr>
      <xdr:spPr>
        <a:xfrm>
          <a:off x="13468427" y="656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98806</xdr:rowOff>
    </xdr:from>
    <xdr:to>
      <xdr:col>18</xdr:col>
      <xdr:colOff>492125</xdr:colOff>
      <xdr:row>36</xdr:row>
      <xdr:rowOff>28956</xdr:rowOff>
    </xdr:to>
    <xdr:sp macro="" textlink="">
      <xdr:nvSpPr>
        <xdr:cNvPr id="522" name="円/楕円 521"/>
        <xdr:cNvSpPr/>
      </xdr:nvSpPr>
      <xdr:spPr>
        <a:xfrm>
          <a:off x="12763500" y="60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45483</xdr:rowOff>
    </xdr:from>
    <xdr:ext cx="469744" cy="259045"/>
    <xdr:sp macro="" textlink="">
      <xdr:nvSpPr>
        <xdr:cNvPr id="523" name="テキスト ボックス 522"/>
        <xdr:cNvSpPr txBox="1"/>
      </xdr:nvSpPr>
      <xdr:spPr>
        <a:xfrm>
          <a:off x="12579427" y="587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598" name="直線コネクタ 597"/>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599" name="公債費最小値テキスト"/>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600" name="直線コネクタ 599"/>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601" name="公債費最大値テキスト"/>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602" name="直線コネクタ 601"/>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154608</xdr:rowOff>
    </xdr:from>
    <xdr:to>
      <xdr:col>23</xdr:col>
      <xdr:colOff>517525</xdr:colOff>
      <xdr:row>77</xdr:row>
      <xdr:rowOff>21955</xdr:rowOff>
    </xdr:to>
    <xdr:cxnSp macro="">
      <xdr:nvCxnSpPr>
        <xdr:cNvPr id="603" name="直線コネクタ 602"/>
        <xdr:cNvCxnSpPr/>
      </xdr:nvCxnSpPr>
      <xdr:spPr>
        <a:xfrm>
          <a:off x="15481300" y="13184808"/>
          <a:ext cx="838200" cy="3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171245</xdr:rowOff>
    </xdr:from>
    <xdr:ext cx="534377" cy="259045"/>
    <xdr:sp macro="" textlink="">
      <xdr:nvSpPr>
        <xdr:cNvPr id="604" name="公債費平均値テキスト"/>
        <xdr:cNvSpPr txBox="1"/>
      </xdr:nvSpPr>
      <xdr:spPr>
        <a:xfrm>
          <a:off x="16370300" y="12858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605" name="フローチャート : 判断 604"/>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138100</xdr:rowOff>
    </xdr:from>
    <xdr:to>
      <xdr:col>22</xdr:col>
      <xdr:colOff>365125</xdr:colOff>
      <xdr:row>76</xdr:row>
      <xdr:rowOff>154608</xdr:rowOff>
    </xdr:to>
    <xdr:cxnSp macro="">
      <xdr:nvCxnSpPr>
        <xdr:cNvPr id="606" name="直線コネクタ 605"/>
        <xdr:cNvCxnSpPr/>
      </xdr:nvCxnSpPr>
      <xdr:spPr>
        <a:xfrm>
          <a:off x="14592300" y="13168300"/>
          <a:ext cx="889000" cy="1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156648</xdr:rowOff>
    </xdr:from>
    <xdr:to>
      <xdr:col>22</xdr:col>
      <xdr:colOff>415925</xdr:colOff>
      <xdr:row>76</xdr:row>
      <xdr:rowOff>86798</xdr:rowOff>
    </xdr:to>
    <xdr:sp macro="" textlink="">
      <xdr:nvSpPr>
        <xdr:cNvPr id="607" name="フローチャート : 判断 606"/>
        <xdr:cNvSpPr/>
      </xdr:nvSpPr>
      <xdr:spPr>
        <a:xfrm>
          <a:off x="15430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103324</xdr:rowOff>
    </xdr:from>
    <xdr:ext cx="534377" cy="259045"/>
    <xdr:sp macro="" textlink="">
      <xdr:nvSpPr>
        <xdr:cNvPr id="608" name="テキスト ボックス 607"/>
        <xdr:cNvSpPr txBox="1"/>
      </xdr:nvSpPr>
      <xdr:spPr>
        <a:xfrm>
          <a:off x="15214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106928</xdr:rowOff>
    </xdr:from>
    <xdr:to>
      <xdr:col>21</xdr:col>
      <xdr:colOff>161925</xdr:colOff>
      <xdr:row>76</xdr:row>
      <xdr:rowOff>138100</xdr:rowOff>
    </xdr:to>
    <xdr:cxnSp macro="">
      <xdr:nvCxnSpPr>
        <xdr:cNvPr id="609" name="直線コネクタ 608"/>
        <xdr:cNvCxnSpPr/>
      </xdr:nvCxnSpPr>
      <xdr:spPr>
        <a:xfrm>
          <a:off x="13703300" y="13137128"/>
          <a:ext cx="889000" cy="3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126602</xdr:rowOff>
    </xdr:from>
    <xdr:to>
      <xdr:col>21</xdr:col>
      <xdr:colOff>212725</xdr:colOff>
      <xdr:row>76</xdr:row>
      <xdr:rowOff>56753</xdr:rowOff>
    </xdr:to>
    <xdr:sp macro="" textlink="">
      <xdr:nvSpPr>
        <xdr:cNvPr id="610" name="フローチャート : 判断 609"/>
        <xdr:cNvSpPr/>
      </xdr:nvSpPr>
      <xdr:spPr>
        <a:xfrm>
          <a:off x="14541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73279</xdr:rowOff>
    </xdr:from>
    <xdr:ext cx="534377" cy="259045"/>
    <xdr:sp macro="" textlink="">
      <xdr:nvSpPr>
        <xdr:cNvPr id="611" name="テキスト ボックス 610"/>
        <xdr:cNvSpPr txBox="1"/>
      </xdr:nvSpPr>
      <xdr:spPr>
        <a:xfrm>
          <a:off x="14325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106928</xdr:rowOff>
    </xdr:from>
    <xdr:to>
      <xdr:col>19</xdr:col>
      <xdr:colOff>644525</xdr:colOff>
      <xdr:row>76</xdr:row>
      <xdr:rowOff>112677</xdr:rowOff>
    </xdr:to>
    <xdr:cxnSp macro="">
      <xdr:nvCxnSpPr>
        <xdr:cNvPr id="612" name="直線コネクタ 611"/>
        <xdr:cNvCxnSpPr/>
      </xdr:nvCxnSpPr>
      <xdr:spPr>
        <a:xfrm flipV="1">
          <a:off x="12814300" y="13137128"/>
          <a:ext cx="889000" cy="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116120</xdr:rowOff>
    </xdr:from>
    <xdr:to>
      <xdr:col>20</xdr:col>
      <xdr:colOff>9525</xdr:colOff>
      <xdr:row>76</xdr:row>
      <xdr:rowOff>46270</xdr:rowOff>
    </xdr:to>
    <xdr:sp macro="" textlink="">
      <xdr:nvSpPr>
        <xdr:cNvPr id="613" name="フローチャート : 判断 612"/>
        <xdr:cNvSpPr/>
      </xdr:nvSpPr>
      <xdr:spPr>
        <a:xfrm>
          <a:off x="13652500" y="12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62797</xdr:rowOff>
    </xdr:from>
    <xdr:ext cx="534377" cy="259045"/>
    <xdr:sp macro="" textlink="">
      <xdr:nvSpPr>
        <xdr:cNvPr id="614" name="テキスト ボックス 613"/>
        <xdr:cNvSpPr txBox="1"/>
      </xdr:nvSpPr>
      <xdr:spPr>
        <a:xfrm>
          <a:off x="13436111" y="1275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65877</xdr:rowOff>
    </xdr:from>
    <xdr:to>
      <xdr:col>18</xdr:col>
      <xdr:colOff>492125</xdr:colOff>
      <xdr:row>75</xdr:row>
      <xdr:rowOff>167477</xdr:rowOff>
    </xdr:to>
    <xdr:sp macro="" textlink="">
      <xdr:nvSpPr>
        <xdr:cNvPr id="615" name="フローチャート : 判断 614"/>
        <xdr:cNvSpPr/>
      </xdr:nvSpPr>
      <xdr:spPr>
        <a:xfrm>
          <a:off x="12763500" y="1292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12554</xdr:rowOff>
    </xdr:from>
    <xdr:ext cx="534377" cy="259045"/>
    <xdr:sp macro="" textlink="">
      <xdr:nvSpPr>
        <xdr:cNvPr id="616" name="テキスト ボックス 615"/>
        <xdr:cNvSpPr txBox="1"/>
      </xdr:nvSpPr>
      <xdr:spPr>
        <a:xfrm>
          <a:off x="12547111" y="1269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142605</xdr:rowOff>
    </xdr:from>
    <xdr:to>
      <xdr:col>23</xdr:col>
      <xdr:colOff>568325</xdr:colOff>
      <xdr:row>77</xdr:row>
      <xdr:rowOff>72755</xdr:rowOff>
    </xdr:to>
    <xdr:sp macro="" textlink="">
      <xdr:nvSpPr>
        <xdr:cNvPr id="622" name="円/楕円 621"/>
        <xdr:cNvSpPr/>
      </xdr:nvSpPr>
      <xdr:spPr>
        <a:xfrm>
          <a:off x="16268700" y="1317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121032</xdr:rowOff>
    </xdr:from>
    <xdr:ext cx="534377" cy="259045"/>
    <xdr:sp macro="" textlink="">
      <xdr:nvSpPr>
        <xdr:cNvPr id="623" name="公債費該当値テキスト"/>
        <xdr:cNvSpPr txBox="1"/>
      </xdr:nvSpPr>
      <xdr:spPr>
        <a:xfrm>
          <a:off x="16370300" y="1315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25,711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103808</xdr:rowOff>
    </xdr:from>
    <xdr:to>
      <xdr:col>22</xdr:col>
      <xdr:colOff>415925</xdr:colOff>
      <xdr:row>77</xdr:row>
      <xdr:rowOff>33958</xdr:rowOff>
    </xdr:to>
    <xdr:sp macro="" textlink="">
      <xdr:nvSpPr>
        <xdr:cNvPr id="624" name="円/楕円 623"/>
        <xdr:cNvSpPr/>
      </xdr:nvSpPr>
      <xdr:spPr>
        <a:xfrm>
          <a:off x="15430500" y="1313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25085</xdr:rowOff>
    </xdr:from>
    <xdr:ext cx="534377" cy="259045"/>
    <xdr:sp macro="" textlink="">
      <xdr:nvSpPr>
        <xdr:cNvPr id="625" name="テキスト ボックス 624"/>
        <xdr:cNvSpPr txBox="1"/>
      </xdr:nvSpPr>
      <xdr:spPr>
        <a:xfrm>
          <a:off x="15214111" y="1322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28,087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87300</xdr:rowOff>
    </xdr:from>
    <xdr:to>
      <xdr:col>21</xdr:col>
      <xdr:colOff>212725</xdr:colOff>
      <xdr:row>77</xdr:row>
      <xdr:rowOff>17450</xdr:rowOff>
    </xdr:to>
    <xdr:sp macro="" textlink="">
      <xdr:nvSpPr>
        <xdr:cNvPr id="626" name="円/楕円 625"/>
        <xdr:cNvSpPr/>
      </xdr:nvSpPr>
      <xdr:spPr>
        <a:xfrm>
          <a:off x="14541500" y="131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8577</xdr:rowOff>
    </xdr:from>
    <xdr:ext cx="534377" cy="259045"/>
    <xdr:sp macro="" textlink="">
      <xdr:nvSpPr>
        <xdr:cNvPr id="627" name="テキスト ボックス 626"/>
        <xdr:cNvSpPr txBox="1"/>
      </xdr:nvSpPr>
      <xdr:spPr>
        <a:xfrm>
          <a:off x="14325111" y="132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56128</xdr:rowOff>
    </xdr:from>
    <xdr:to>
      <xdr:col>20</xdr:col>
      <xdr:colOff>9525</xdr:colOff>
      <xdr:row>76</xdr:row>
      <xdr:rowOff>157728</xdr:rowOff>
    </xdr:to>
    <xdr:sp macro="" textlink="">
      <xdr:nvSpPr>
        <xdr:cNvPr id="628" name="円/楕円 627"/>
        <xdr:cNvSpPr/>
      </xdr:nvSpPr>
      <xdr:spPr>
        <a:xfrm>
          <a:off x="13652500" y="1308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148855</xdr:rowOff>
    </xdr:from>
    <xdr:ext cx="534377" cy="259045"/>
    <xdr:sp macro="" textlink="">
      <xdr:nvSpPr>
        <xdr:cNvPr id="629" name="テキスト ボックス 628"/>
        <xdr:cNvSpPr txBox="1"/>
      </xdr:nvSpPr>
      <xdr:spPr>
        <a:xfrm>
          <a:off x="13436111" y="1317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61877</xdr:rowOff>
    </xdr:from>
    <xdr:to>
      <xdr:col>18</xdr:col>
      <xdr:colOff>492125</xdr:colOff>
      <xdr:row>76</xdr:row>
      <xdr:rowOff>163477</xdr:rowOff>
    </xdr:to>
    <xdr:sp macro="" textlink="">
      <xdr:nvSpPr>
        <xdr:cNvPr id="630" name="円/楕円 629"/>
        <xdr:cNvSpPr/>
      </xdr:nvSpPr>
      <xdr:spPr>
        <a:xfrm>
          <a:off x="12763500" y="1309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154604</xdr:rowOff>
    </xdr:from>
    <xdr:ext cx="534377" cy="259045"/>
    <xdr:sp macro="" textlink="">
      <xdr:nvSpPr>
        <xdr:cNvPr id="631" name="テキスト ボックス 630"/>
        <xdr:cNvSpPr txBox="1"/>
      </xdr:nvSpPr>
      <xdr:spPr>
        <a:xfrm>
          <a:off x="12547111" y="1318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149016</xdr:rowOff>
    </xdr:from>
    <xdr:to>
      <xdr:col>23</xdr:col>
      <xdr:colOff>516889</xdr:colOff>
      <xdr:row>99</xdr:row>
      <xdr:rowOff>40639</xdr:rowOff>
    </xdr:to>
    <xdr:cxnSp macro="">
      <xdr:nvCxnSpPr>
        <xdr:cNvPr id="655" name="直線コネクタ 654"/>
        <xdr:cNvCxnSpPr/>
      </xdr:nvCxnSpPr>
      <xdr:spPr>
        <a:xfrm flipV="1">
          <a:off x="16317595" y="15579516"/>
          <a:ext cx="1269" cy="14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44466</xdr:rowOff>
    </xdr:from>
    <xdr:ext cx="378565" cy="259045"/>
    <xdr:sp macro="" textlink="">
      <xdr:nvSpPr>
        <xdr:cNvPr id="656" name="積立金最小値テキスト"/>
        <xdr:cNvSpPr txBox="1"/>
      </xdr:nvSpPr>
      <xdr:spPr>
        <a:xfrm>
          <a:off x="16370300" y="1701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40639</xdr:rowOff>
    </xdr:from>
    <xdr:to>
      <xdr:col>23</xdr:col>
      <xdr:colOff>606425</xdr:colOff>
      <xdr:row>99</xdr:row>
      <xdr:rowOff>40639</xdr:rowOff>
    </xdr:to>
    <xdr:cxnSp macro="">
      <xdr:nvCxnSpPr>
        <xdr:cNvPr id="657" name="直線コネクタ 656"/>
        <xdr:cNvCxnSpPr/>
      </xdr:nvCxnSpPr>
      <xdr:spPr>
        <a:xfrm>
          <a:off x="16230600" y="1701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95693</xdr:rowOff>
    </xdr:from>
    <xdr:ext cx="534377" cy="259045"/>
    <xdr:sp macro="" textlink="">
      <xdr:nvSpPr>
        <xdr:cNvPr id="658" name="積立金最大値テキスト"/>
        <xdr:cNvSpPr txBox="1"/>
      </xdr:nvSpPr>
      <xdr:spPr>
        <a:xfrm>
          <a:off x="16370300" y="153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149016</xdr:rowOff>
    </xdr:from>
    <xdr:to>
      <xdr:col>23</xdr:col>
      <xdr:colOff>606425</xdr:colOff>
      <xdr:row>90</xdr:row>
      <xdr:rowOff>149016</xdr:rowOff>
    </xdr:to>
    <xdr:cxnSp macro="">
      <xdr:nvCxnSpPr>
        <xdr:cNvPr id="659" name="直線コネクタ 658"/>
        <xdr:cNvCxnSpPr/>
      </xdr:nvCxnSpPr>
      <xdr:spPr>
        <a:xfrm>
          <a:off x="16230600" y="15579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159398</xdr:rowOff>
    </xdr:from>
    <xdr:to>
      <xdr:col>23</xdr:col>
      <xdr:colOff>517525</xdr:colOff>
      <xdr:row>99</xdr:row>
      <xdr:rowOff>25267</xdr:rowOff>
    </xdr:to>
    <xdr:cxnSp macro="">
      <xdr:nvCxnSpPr>
        <xdr:cNvPr id="660" name="直線コネクタ 659"/>
        <xdr:cNvCxnSpPr/>
      </xdr:nvCxnSpPr>
      <xdr:spPr>
        <a:xfrm flipV="1">
          <a:off x="15481300" y="15932798"/>
          <a:ext cx="838200" cy="106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54697</xdr:rowOff>
    </xdr:from>
    <xdr:ext cx="534377" cy="259045"/>
    <xdr:sp macro="" textlink="">
      <xdr:nvSpPr>
        <xdr:cNvPr id="661" name="積立金平均値テキスト"/>
        <xdr:cNvSpPr txBox="1"/>
      </xdr:nvSpPr>
      <xdr:spPr>
        <a:xfrm>
          <a:off x="16370300" y="1668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76270</xdr:rowOff>
    </xdr:from>
    <xdr:to>
      <xdr:col>23</xdr:col>
      <xdr:colOff>568325</xdr:colOff>
      <xdr:row>98</xdr:row>
      <xdr:rowOff>6420</xdr:rowOff>
    </xdr:to>
    <xdr:sp macro="" textlink="">
      <xdr:nvSpPr>
        <xdr:cNvPr id="662" name="フローチャート : 判断 661"/>
        <xdr:cNvSpPr/>
      </xdr:nvSpPr>
      <xdr:spPr>
        <a:xfrm>
          <a:off x="16268700" y="167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154463</xdr:rowOff>
    </xdr:from>
    <xdr:to>
      <xdr:col>22</xdr:col>
      <xdr:colOff>365125</xdr:colOff>
      <xdr:row>99</xdr:row>
      <xdr:rowOff>25267</xdr:rowOff>
    </xdr:to>
    <xdr:cxnSp macro="">
      <xdr:nvCxnSpPr>
        <xdr:cNvPr id="663" name="直線コネクタ 662"/>
        <xdr:cNvCxnSpPr/>
      </xdr:nvCxnSpPr>
      <xdr:spPr>
        <a:xfrm>
          <a:off x="14592300" y="16956563"/>
          <a:ext cx="889000" cy="4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66802</xdr:rowOff>
    </xdr:from>
    <xdr:to>
      <xdr:col>22</xdr:col>
      <xdr:colOff>415925</xdr:colOff>
      <xdr:row>97</xdr:row>
      <xdr:rowOff>168402</xdr:rowOff>
    </xdr:to>
    <xdr:sp macro="" textlink="">
      <xdr:nvSpPr>
        <xdr:cNvPr id="664" name="フローチャート : 判断 663"/>
        <xdr:cNvSpPr/>
      </xdr:nvSpPr>
      <xdr:spPr>
        <a:xfrm>
          <a:off x="15430500" y="1669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13479</xdr:rowOff>
    </xdr:from>
    <xdr:ext cx="534377" cy="259045"/>
    <xdr:sp macro="" textlink="">
      <xdr:nvSpPr>
        <xdr:cNvPr id="665" name="テキスト ボックス 664"/>
        <xdr:cNvSpPr txBox="1"/>
      </xdr:nvSpPr>
      <xdr:spPr>
        <a:xfrm>
          <a:off x="15214111" y="1647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92247</xdr:rowOff>
    </xdr:from>
    <xdr:to>
      <xdr:col>21</xdr:col>
      <xdr:colOff>161925</xdr:colOff>
      <xdr:row>98</xdr:row>
      <xdr:rowOff>154463</xdr:rowOff>
    </xdr:to>
    <xdr:cxnSp macro="">
      <xdr:nvCxnSpPr>
        <xdr:cNvPr id="666" name="直線コネクタ 665"/>
        <xdr:cNvCxnSpPr/>
      </xdr:nvCxnSpPr>
      <xdr:spPr>
        <a:xfrm>
          <a:off x="13703300" y="16894347"/>
          <a:ext cx="889000" cy="6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80175</xdr:rowOff>
    </xdr:from>
    <xdr:to>
      <xdr:col>21</xdr:col>
      <xdr:colOff>212725</xdr:colOff>
      <xdr:row>98</xdr:row>
      <xdr:rowOff>10325</xdr:rowOff>
    </xdr:to>
    <xdr:sp macro="" textlink="">
      <xdr:nvSpPr>
        <xdr:cNvPr id="667" name="フローチャート : 判断 666"/>
        <xdr:cNvSpPr/>
      </xdr:nvSpPr>
      <xdr:spPr>
        <a:xfrm>
          <a:off x="14541500" y="167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26852</xdr:rowOff>
    </xdr:from>
    <xdr:ext cx="534377" cy="259045"/>
    <xdr:sp macro="" textlink="">
      <xdr:nvSpPr>
        <xdr:cNvPr id="668" name="テキスト ボックス 667"/>
        <xdr:cNvSpPr txBox="1"/>
      </xdr:nvSpPr>
      <xdr:spPr>
        <a:xfrm>
          <a:off x="14325111" y="1648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92247</xdr:rowOff>
    </xdr:from>
    <xdr:to>
      <xdr:col>19</xdr:col>
      <xdr:colOff>644525</xdr:colOff>
      <xdr:row>99</xdr:row>
      <xdr:rowOff>21323</xdr:rowOff>
    </xdr:to>
    <xdr:cxnSp macro="">
      <xdr:nvCxnSpPr>
        <xdr:cNvPr id="669" name="直線コネクタ 668"/>
        <xdr:cNvCxnSpPr/>
      </xdr:nvCxnSpPr>
      <xdr:spPr>
        <a:xfrm flipV="1">
          <a:off x="12814300" y="16894347"/>
          <a:ext cx="889000" cy="10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135458</xdr:rowOff>
    </xdr:from>
    <xdr:to>
      <xdr:col>20</xdr:col>
      <xdr:colOff>9525</xdr:colOff>
      <xdr:row>98</xdr:row>
      <xdr:rowOff>65608</xdr:rowOff>
    </xdr:to>
    <xdr:sp macro="" textlink="">
      <xdr:nvSpPr>
        <xdr:cNvPr id="670" name="フローチャート : 判断 669"/>
        <xdr:cNvSpPr/>
      </xdr:nvSpPr>
      <xdr:spPr>
        <a:xfrm>
          <a:off x="13652500" y="1676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82135</xdr:rowOff>
    </xdr:from>
    <xdr:ext cx="534377" cy="259045"/>
    <xdr:sp macro="" textlink="">
      <xdr:nvSpPr>
        <xdr:cNvPr id="671" name="テキスト ボックス 670"/>
        <xdr:cNvSpPr txBox="1"/>
      </xdr:nvSpPr>
      <xdr:spPr>
        <a:xfrm>
          <a:off x="13436111" y="1654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142145</xdr:rowOff>
    </xdr:from>
    <xdr:to>
      <xdr:col>18</xdr:col>
      <xdr:colOff>492125</xdr:colOff>
      <xdr:row>98</xdr:row>
      <xdr:rowOff>72295</xdr:rowOff>
    </xdr:to>
    <xdr:sp macro="" textlink="">
      <xdr:nvSpPr>
        <xdr:cNvPr id="672" name="フローチャート : 判断 671"/>
        <xdr:cNvSpPr/>
      </xdr:nvSpPr>
      <xdr:spPr>
        <a:xfrm>
          <a:off x="12763500" y="167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88822</xdr:rowOff>
    </xdr:from>
    <xdr:ext cx="534377" cy="259045"/>
    <xdr:sp macro="" textlink="">
      <xdr:nvSpPr>
        <xdr:cNvPr id="673" name="テキスト ボックス 672"/>
        <xdr:cNvSpPr txBox="1"/>
      </xdr:nvSpPr>
      <xdr:spPr>
        <a:xfrm>
          <a:off x="12547111" y="1654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108598</xdr:rowOff>
    </xdr:from>
    <xdr:to>
      <xdr:col>23</xdr:col>
      <xdr:colOff>568325</xdr:colOff>
      <xdr:row>93</xdr:row>
      <xdr:rowOff>38748</xdr:rowOff>
    </xdr:to>
    <xdr:sp macro="" textlink="">
      <xdr:nvSpPr>
        <xdr:cNvPr id="679" name="円/楕円 678"/>
        <xdr:cNvSpPr/>
      </xdr:nvSpPr>
      <xdr:spPr>
        <a:xfrm>
          <a:off x="16268700" y="1588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131475</xdr:rowOff>
    </xdr:from>
    <xdr:ext cx="534377" cy="259045"/>
    <xdr:sp macro="" textlink="">
      <xdr:nvSpPr>
        <xdr:cNvPr id="680" name="積立金該当値テキスト"/>
        <xdr:cNvSpPr txBox="1"/>
      </xdr:nvSpPr>
      <xdr:spPr>
        <a:xfrm>
          <a:off x="16370300" y="1573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56,966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145917</xdr:rowOff>
    </xdr:from>
    <xdr:to>
      <xdr:col>22</xdr:col>
      <xdr:colOff>415925</xdr:colOff>
      <xdr:row>99</xdr:row>
      <xdr:rowOff>76067</xdr:rowOff>
    </xdr:to>
    <xdr:sp macro="" textlink="">
      <xdr:nvSpPr>
        <xdr:cNvPr id="681" name="円/楕円 680"/>
        <xdr:cNvSpPr/>
      </xdr:nvSpPr>
      <xdr:spPr>
        <a:xfrm>
          <a:off x="15430500" y="1694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67194</xdr:rowOff>
    </xdr:from>
    <xdr:ext cx="469744" cy="259045"/>
    <xdr:sp macro="" textlink="">
      <xdr:nvSpPr>
        <xdr:cNvPr id="682" name="テキスト ボックス 681"/>
        <xdr:cNvSpPr txBox="1"/>
      </xdr:nvSpPr>
      <xdr:spPr>
        <a:xfrm>
          <a:off x="15246427" y="1704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103663</xdr:rowOff>
    </xdr:from>
    <xdr:to>
      <xdr:col>21</xdr:col>
      <xdr:colOff>212725</xdr:colOff>
      <xdr:row>99</xdr:row>
      <xdr:rowOff>33813</xdr:rowOff>
    </xdr:to>
    <xdr:sp macro="" textlink="">
      <xdr:nvSpPr>
        <xdr:cNvPr id="683" name="円/楕円 682"/>
        <xdr:cNvSpPr/>
      </xdr:nvSpPr>
      <xdr:spPr>
        <a:xfrm>
          <a:off x="14541500" y="1690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24940</xdr:rowOff>
    </xdr:from>
    <xdr:ext cx="469744" cy="259045"/>
    <xdr:sp macro="" textlink="">
      <xdr:nvSpPr>
        <xdr:cNvPr id="684" name="テキスト ボックス 683"/>
        <xdr:cNvSpPr txBox="1"/>
      </xdr:nvSpPr>
      <xdr:spPr>
        <a:xfrm>
          <a:off x="14357427" y="1699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41447</xdr:rowOff>
    </xdr:from>
    <xdr:to>
      <xdr:col>20</xdr:col>
      <xdr:colOff>9525</xdr:colOff>
      <xdr:row>98</xdr:row>
      <xdr:rowOff>143047</xdr:rowOff>
    </xdr:to>
    <xdr:sp macro="" textlink="">
      <xdr:nvSpPr>
        <xdr:cNvPr id="685" name="円/楕円 684"/>
        <xdr:cNvSpPr/>
      </xdr:nvSpPr>
      <xdr:spPr>
        <a:xfrm>
          <a:off x="13652500" y="1684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134174</xdr:rowOff>
    </xdr:from>
    <xdr:ext cx="469744" cy="259045"/>
    <xdr:sp macro="" textlink="">
      <xdr:nvSpPr>
        <xdr:cNvPr id="686" name="テキスト ボックス 685"/>
        <xdr:cNvSpPr txBox="1"/>
      </xdr:nvSpPr>
      <xdr:spPr>
        <a:xfrm>
          <a:off x="13468427" y="1693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141973</xdr:rowOff>
    </xdr:from>
    <xdr:to>
      <xdr:col>18</xdr:col>
      <xdr:colOff>492125</xdr:colOff>
      <xdr:row>99</xdr:row>
      <xdr:rowOff>72123</xdr:rowOff>
    </xdr:to>
    <xdr:sp macro="" textlink="">
      <xdr:nvSpPr>
        <xdr:cNvPr id="687" name="円/楕円 686"/>
        <xdr:cNvSpPr/>
      </xdr:nvSpPr>
      <xdr:spPr>
        <a:xfrm>
          <a:off x="12763500" y="1694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63250</xdr:rowOff>
    </xdr:from>
    <xdr:ext cx="469744" cy="259045"/>
    <xdr:sp macro="" textlink="">
      <xdr:nvSpPr>
        <xdr:cNvPr id="688" name="テキスト ボックス 687"/>
        <xdr:cNvSpPr txBox="1"/>
      </xdr:nvSpPr>
      <xdr:spPr>
        <a:xfrm>
          <a:off x="12579427" y="1703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14" name="直線コネクタ 713"/>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17" name="投資及び出資金最大値テキスト"/>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18" name="直線コネクタ 717"/>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15277</xdr:rowOff>
    </xdr:from>
    <xdr:to>
      <xdr:col>32</xdr:col>
      <xdr:colOff>187325</xdr:colOff>
      <xdr:row>38</xdr:row>
      <xdr:rowOff>51853</xdr:rowOff>
    </xdr:to>
    <xdr:cxnSp macro="">
      <xdr:nvCxnSpPr>
        <xdr:cNvPr id="719" name="直線コネクタ 718"/>
        <xdr:cNvCxnSpPr/>
      </xdr:nvCxnSpPr>
      <xdr:spPr>
        <a:xfrm>
          <a:off x="21323300" y="653037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69613</xdr:rowOff>
    </xdr:from>
    <xdr:ext cx="378565" cy="259045"/>
    <xdr:sp macro="" textlink="">
      <xdr:nvSpPr>
        <xdr:cNvPr id="720" name="投資及び出資金平均値テキスト"/>
        <xdr:cNvSpPr txBox="1"/>
      </xdr:nvSpPr>
      <xdr:spPr>
        <a:xfrm>
          <a:off x="22212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21" name="フローチャート : 判断 720"/>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15277</xdr:rowOff>
    </xdr:from>
    <xdr:to>
      <xdr:col>31</xdr:col>
      <xdr:colOff>34925</xdr:colOff>
      <xdr:row>38</xdr:row>
      <xdr:rowOff>68507</xdr:rowOff>
    </xdr:to>
    <xdr:cxnSp macro="">
      <xdr:nvCxnSpPr>
        <xdr:cNvPr id="722" name="直線コネクタ 721"/>
        <xdr:cNvCxnSpPr/>
      </xdr:nvCxnSpPr>
      <xdr:spPr>
        <a:xfrm flipV="1">
          <a:off x="20434300" y="6530377"/>
          <a:ext cx="889000" cy="5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77960</xdr:rowOff>
    </xdr:from>
    <xdr:to>
      <xdr:col>31</xdr:col>
      <xdr:colOff>85725</xdr:colOff>
      <xdr:row>39</xdr:row>
      <xdr:rowOff>8110</xdr:rowOff>
    </xdr:to>
    <xdr:sp macro="" textlink="">
      <xdr:nvSpPr>
        <xdr:cNvPr id="723" name="フローチャート : 判断 722"/>
        <xdr:cNvSpPr/>
      </xdr:nvSpPr>
      <xdr:spPr>
        <a:xfrm>
          <a:off x="21272500" y="659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170687</xdr:rowOff>
    </xdr:from>
    <xdr:ext cx="378565" cy="259045"/>
    <xdr:sp macro="" textlink="">
      <xdr:nvSpPr>
        <xdr:cNvPr id="724" name="テキスト ボックス 723"/>
        <xdr:cNvSpPr txBox="1"/>
      </xdr:nvSpPr>
      <xdr:spPr>
        <a:xfrm>
          <a:off x="21134017" y="6685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47280</xdr:rowOff>
    </xdr:from>
    <xdr:to>
      <xdr:col>29</xdr:col>
      <xdr:colOff>517525</xdr:colOff>
      <xdr:row>38</xdr:row>
      <xdr:rowOff>68507</xdr:rowOff>
    </xdr:to>
    <xdr:cxnSp macro="">
      <xdr:nvCxnSpPr>
        <xdr:cNvPr id="725" name="直線コネクタ 724"/>
        <xdr:cNvCxnSpPr/>
      </xdr:nvCxnSpPr>
      <xdr:spPr>
        <a:xfrm>
          <a:off x="19545300" y="656238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114536</xdr:rowOff>
    </xdr:from>
    <xdr:to>
      <xdr:col>29</xdr:col>
      <xdr:colOff>568325</xdr:colOff>
      <xdr:row>39</xdr:row>
      <xdr:rowOff>44686</xdr:rowOff>
    </xdr:to>
    <xdr:sp macro="" textlink="">
      <xdr:nvSpPr>
        <xdr:cNvPr id="726" name="フローチャート : 判断 725"/>
        <xdr:cNvSpPr/>
      </xdr:nvSpPr>
      <xdr:spPr>
        <a:xfrm>
          <a:off x="20383500" y="66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35813</xdr:rowOff>
    </xdr:from>
    <xdr:ext cx="378565" cy="259045"/>
    <xdr:sp macro="" textlink="">
      <xdr:nvSpPr>
        <xdr:cNvPr id="727" name="テキスト ボックス 726"/>
        <xdr:cNvSpPr txBox="1"/>
      </xdr:nvSpPr>
      <xdr:spPr>
        <a:xfrm>
          <a:off x="20245017" y="6722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130556</xdr:rowOff>
    </xdr:from>
    <xdr:to>
      <xdr:col>28</xdr:col>
      <xdr:colOff>314325</xdr:colOff>
      <xdr:row>38</xdr:row>
      <xdr:rowOff>47280</xdr:rowOff>
    </xdr:to>
    <xdr:cxnSp macro="">
      <xdr:nvCxnSpPr>
        <xdr:cNvPr id="728" name="直線コネクタ 727"/>
        <xdr:cNvCxnSpPr/>
      </xdr:nvCxnSpPr>
      <xdr:spPr>
        <a:xfrm>
          <a:off x="18656300" y="6474206"/>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104249</xdr:rowOff>
    </xdr:from>
    <xdr:to>
      <xdr:col>28</xdr:col>
      <xdr:colOff>365125</xdr:colOff>
      <xdr:row>39</xdr:row>
      <xdr:rowOff>34399</xdr:rowOff>
    </xdr:to>
    <xdr:sp macro="" textlink="">
      <xdr:nvSpPr>
        <xdr:cNvPr id="729" name="フローチャート : 判断 728"/>
        <xdr:cNvSpPr/>
      </xdr:nvSpPr>
      <xdr:spPr>
        <a:xfrm>
          <a:off x="19494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25526</xdr:rowOff>
    </xdr:from>
    <xdr:ext cx="378565" cy="259045"/>
    <xdr:sp macro="" textlink="">
      <xdr:nvSpPr>
        <xdr:cNvPr id="730" name="テキスト ボックス 729"/>
        <xdr:cNvSpPr txBox="1"/>
      </xdr:nvSpPr>
      <xdr:spPr>
        <a:xfrm>
          <a:off x="19356017" y="6712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125313</xdr:rowOff>
    </xdr:from>
    <xdr:to>
      <xdr:col>27</xdr:col>
      <xdr:colOff>161925</xdr:colOff>
      <xdr:row>39</xdr:row>
      <xdr:rowOff>55463</xdr:rowOff>
    </xdr:to>
    <xdr:sp macro="" textlink="">
      <xdr:nvSpPr>
        <xdr:cNvPr id="731" name="フローチャート : 判断 730"/>
        <xdr:cNvSpPr/>
      </xdr:nvSpPr>
      <xdr:spPr>
        <a:xfrm>
          <a:off x="18605500" y="664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46590</xdr:rowOff>
    </xdr:from>
    <xdr:ext cx="378565" cy="259045"/>
    <xdr:sp macro="" textlink="">
      <xdr:nvSpPr>
        <xdr:cNvPr id="732" name="テキスト ボックス 731"/>
        <xdr:cNvSpPr txBox="1"/>
      </xdr:nvSpPr>
      <xdr:spPr>
        <a:xfrm>
          <a:off x="18467017" y="6733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1053</xdr:rowOff>
    </xdr:from>
    <xdr:to>
      <xdr:col>32</xdr:col>
      <xdr:colOff>238125</xdr:colOff>
      <xdr:row>38</xdr:row>
      <xdr:rowOff>102653</xdr:rowOff>
    </xdr:to>
    <xdr:sp macro="" textlink="">
      <xdr:nvSpPr>
        <xdr:cNvPr id="738" name="円/楕円 737"/>
        <xdr:cNvSpPr/>
      </xdr:nvSpPr>
      <xdr:spPr>
        <a:xfrm>
          <a:off x="22110700" y="65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23929</xdr:rowOff>
    </xdr:from>
    <xdr:ext cx="469744" cy="259045"/>
    <xdr:sp macro="" textlink="">
      <xdr:nvSpPr>
        <xdr:cNvPr id="739" name="投資及び出資金該当値テキスト"/>
        <xdr:cNvSpPr txBox="1"/>
      </xdr:nvSpPr>
      <xdr:spPr>
        <a:xfrm>
          <a:off x="22212300" y="636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1,338</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135926</xdr:rowOff>
    </xdr:from>
    <xdr:to>
      <xdr:col>31</xdr:col>
      <xdr:colOff>85725</xdr:colOff>
      <xdr:row>38</xdr:row>
      <xdr:rowOff>66077</xdr:rowOff>
    </xdr:to>
    <xdr:sp macro="" textlink="">
      <xdr:nvSpPr>
        <xdr:cNvPr id="740" name="円/楕円 739"/>
        <xdr:cNvSpPr/>
      </xdr:nvSpPr>
      <xdr:spPr>
        <a:xfrm>
          <a:off x="21272500" y="64795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82603</xdr:rowOff>
    </xdr:from>
    <xdr:ext cx="469744" cy="259045"/>
    <xdr:sp macro="" textlink="">
      <xdr:nvSpPr>
        <xdr:cNvPr id="741" name="テキスト ボックス 740"/>
        <xdr:cNvSpPr txBox="1"/>
      </xdr:nvSpPr>
      <xdr:spPr>
        <a:xfrm>
          <a:off x="21088427" y="625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17707</xdr:rowOff>
    </xdr:from>
    <xdr:to>
      <xdr:col>29</xdr:col>
      <xdr:colOff>568325</xdr:colOff>
      <xdr:row>38</xdr:row>
      <xdr:rowOff>119307</xdr:rowOff>
    </xdr:to>
    <xdr:sp macro="" textlink="">
      <xdr:nvSpPr>
        <xdr:cNvPr id="742" name="円/楕円 741"/>
        <xdr:cNvSpPr/>
      </xdr:nvSpPr>
      <xdr:spPr>
        <a:xfrm>
          <a:off x="20383500" y="653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135834</xdr:rowOff>
    </xdr:from>
    <xdr:ext cx="469744" cy="259045"/>
    <xdr:sp macro="" textlink="">
      <xdr:nvSpPr>
        <xdr:cNvPr id="743" name="テキスト ボックス 742"/>
        <xdr:cNvSpPr txBox="1"/>
      </xdr:nvSpPr>
      <xdr:spPr>
        <a:xfrm>
          <a:off x="20199427" y="630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167930</xdr:rowOff>
    </xdr:from>
    <xdr:to>
      <xdr:col>28</xdr:col>
      <xdr:colOff>365125</xdr:colOff>
      <xdr:row>38</xdr:row>
      <xdr:rowOff>98080</xdr:rowOff>
    </xdr:to>
    <xdr:sp macro="" textlink="">
      <xdr:nvSpPr>
        <xdr:cNvPr id="744" name="円/楕円 743"/>
        <xdr:cNvSpPr/>
      </xdr:nvSpPr>
      <xdr:spPr>
        <a:xfrm>
          <a:off x="19494500" y="651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114607</xdr:rowOff>
    </xdr:from>
    <xdr:ext cx="469744" cy="259045"/>
    <xdr:sp macro="" textlink="">
      <xdr:nvSpPr>
        <xdr:cNvPr id="745" name="テキスト ボックス 744"/>
        <xdr:cNvSpPr txBox="1"/>
      </xdr:nvSpPr>
      <xdr:spPr>
        <a:xfrm>
          <a:off x="19310427" y="628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79756</xdr:rowOff>
    </xdr:from>
    <xdr:to>
      <xdr:col>27</xdr:col>
      <xdr:colOff>161925</xdr:colOff>
      <xdr:row>38</xdr:row>
      <xdr:rowOff>9906</xdr:rowOff>
    </xdr:to>
    <xdr:sp macro="" textlink="">
      <xdr:nvSpPr>
        <xdr:cNvPr id="746" name="円/楕円 745"/>
        <xdr:cNvSpPr/>
      </xdr:nvSpPr>
      <xdr:spPr>
        <a:xfrm>
          <a:off x="18605500" y="64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26433</xdr:rowOff>
    </xdr:from>
    <xdr:ext cx="469744" cy="259045"/>
    <xdr:sp macro="" textlink="">
      <xdr:nvSpPr>
        <xdr:cNvPr id="747" name="テキスト ボックス 746"/>
        <xdr:cNvSpPr txBox="1"/>
      </xdr:nvSpPr>
      <xdr:spPr>
        <a:xfrm>
          <a:off x="18421427" y="619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69" name="直線コネクタ 768"/>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72" name="貸付金最大値テキスト"/>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73" name="直線コネクタ 772"/>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4" name="直線コネクタ 77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160834</xdr:rowOff>
    </xdr:from>
    <xdr:ext cx="469744" cy="259045"/>
    <xdr:sp macro="" textlink="">
      <xdr:nvSpPr>
        <xdr:cNvPr id="775" name="貸付金平均値テキスト"/>
        <xdr:cNvSpPr txBox="1"/>
      </xdr:nvSpPr>
      <xdr:spPr>
        <a:xfrm>
          <a:off x="22212300" y="9762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76" name="フローチャート : 判断 775"/>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7" name="直線コネクタ 77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97861</xdr:rowOff>
    </xdr:from>
    <xdr:to>
      <xdr:col>31</xdr:col>
      <xdr:colOff>85725</xdr:colOff>
      <xdr:row>58</xdr:row>
      <xdr:rowOff>28011</xdr:rowOff>
    </xdr:to>
    <xdr:sp macro="" textlink="">
      <xdr:nvSpPr>
        <xdr:cNvPr id="778" name="フローチャート : 判断 777"/>
        <xdr:cNvSpPr/>
      </xdr:nvSpPr>
      <xdr:spPr>
        <a:xfrm>
          <a:off x="21272500" y="98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44538</xdr:rowOff>
    </xdr:from>
    <xdr:ext cx="469744" cy="259045"/>
    <xdr:sp macro="" textlink="">
      <xdr:nvSpPr>
        <xdr:cNvPr id="779" name="テキスト ボックス 778"/>
        <xdr:cNvSpPr txBox="1"/>
      </xdr:nvSpPr>
      <xdr:spPr>
        <a:xfrm>
          <a:off x="21088427" y="964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80" name="直線コネクタ 77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40803</xdr:rowOff>
    </xdr:from>
    <xdr:to>
      <xdr:col>29</xdr:col>
      <xdr:colOff>568325</xdr:colOff>
      <xdr:row>57</xdr:row>
      <xdr:rowOff>142403</xdr:rowOff>
    </xdr:to>
    <xdr:sp macro="" textlink="">
      <xdr:nvSpPr>
        <xdr:cNvPr id="781" name="フローチャート : 判断 780"/>
        <xdr:cNvSpPr/>
      </xdr:nvSpPr>
      <xdr:spPr>
        <a:xfrm>
          <a:off x="20383500" y="981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158930</xdr:rowOff>
    </xdr:from>
    <xdr:ext cx="469744" cy="259045"/>
    <xdr:sp macro="" textlink="">
      <xdr:nvSpPr>
        <xdr:cNvPr id="782" name="テキスト ボックス 781"/>
        <xdr:cNvSpPr txBox="1"/>
      </xdr:nvSpPr>
      <xdr:spPr>
        <a:xfrm>
          <a:off x="20199427" y="958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3" name="直線コネクタ 78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77013</xdr:rowOff>
    </xdr:from>
    <xdr:to>
      <xdr:col>28</xdr:col>
      <xdr:colOff>365125</xdr:colOff>
      <xdr:row>58</xdr:row>
      <xdr:rowOff>7163</xdr:rowOff>
    </xdr:to>
    <xdr:sp macro="" textlink="">
      <xdr:nvSpPr>
        <xdr:cNvPr id="784" name="フローチャート : 判断 783"/>
        <xdr:cNvSpPr/>
      </xdr:nvSpPr>
      <xdr:spPr>
        <a:xfrm>
          <a:off x="19494500" y="984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23690</xdr:rowOff>
    </xdr:from>
    <xdr:ext cx="469744" cy="259045"/>
    <xdr:sp macro="" textlink="">
      <xdr:nvSpPr>
        <xdr:cNvPr id="785" name="テキスト ボックス 784"/>
        <xdr:cNvSpPr txBox="1"/>
      </xdr:nvSpPr>
      <xdr:spPr>
        <a:xfrm>
          <a:off x="19310427" y="962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97679</xdr:rowOff>
    </xdr:from>
    <xdr:to>
      <xdr:col>27</xdr:col>
      <xdr:colOff>161925</xdr:colOff>
      <xdr:row>58</xdr:row>
      <xdr:rowOff>27829</xdr:rowOff>
    </xdr:to>
    <xdr:sp macro="" textlink="">
      <xdr:nvSpPr>
        <xdr:cNvPr id="786" name="フローチャート : 判断 785"/>
        <xdr:cNvSpPr/>
      </xdr:nvSpPr>
      <xdr:spPr>
        <a:xfrm>
          <a:off x="18605500" y="987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44356</xdr:rowOff>
    </xdr:from>
    <xdr:ext cx="469744" cy="259045"/>
    <xdr:sp macro="" textlink="">
      <xdr:nvSpPr>
        <xdr:cNvPr id="787" name="テキスト ボックス 786"/>
        <xdr:cNvSpPr txBox="1"/>
      </xdr:nvSpPr>
      <xdr:spPr>
        <a:xfrm>
          <a:off x="18421427" y="964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3" name="円/楕円 79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5" name="円/楕円 79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6" name="テキスト ボックス 79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7" name="円/楕円 79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8" name="テキスト ボックス 79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9" name="円/楕円 79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0" name="テキスト ボックス 79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1" name="円/楕円 80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2" name="テキスト ボックス 80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27" name="直線コネクタ 826"/>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28" name="繰出金最小値テキスト"/>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29" name="直線コネクタ 828"/>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30" name="繰出金最大値テキスト"/>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31" name="直線コネクタ 830"/>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162350</xdr:rowOff>
    </xdr:from>
    <xdr:to>
      <xdr:col>32</xdr:col>
      <xdr:colOff>187325</xdr:colOff>
      <xdr:row>76</xdr:row>
      <xdr:rowOff>49440</xdr:rowOff>
    </xdr:to>
    <xdr:cxnSp macro="">
      <xdr:nvCxnSpPr>
        <xdr:cNvPr id="832" name="直線コネクタ 831"/>
        <xdr:cNvCxnSpPr/>
      </xdr:nvCxnSpPr>
      <xdr:spPr>
        <a:xfrm flipV="1">
          <a:off x="21323300" y="13021100"/>
          <a:ext cx="838200" cy="5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151871</xdr:rowOff>
    </xdr:from>
    <xdr:ext cx="534377" cy="259045"/>
    <xdr:sp macro="" textlink="">
      <xdr:nvSpPr>
        <xdr:cNvPr id="833" name="繰出金平均値テキスト"/>
        <xdr:cNvSpPr txBox="1"/>
      </xdr:nvSpPr>
      <xdr:spPr>
        <a:xfrm>
          <a:off x="22212300" y="13010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34" name="フローチャート : 判断 833"/>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49440</xdr:rowOff>
    </xdr:from>
    <xdr:to>
      <xdr:col>31</xdr:col>
      <xdr:colOff>34925</xdr:colOff>
      <xdr:row>76</xdr:row>
      <xdr:rowOff>104972</xdr:rowOff>
    </xdr:to>
    <xdr:cxnSp macro="">
      <xdr:nvCxnSpPr>
        <xdr:cNvPr id="835" name="直線コネクタ 834"/>
        <xdr:cNvCxnSpPr/>
      </xdr:nvCxnSpPr>
      <xdr:spPr>
        <a:xfrm flipV="1">
          <a:off x="20434300" y="13079640"/>
          <a:ext cx="889000" cy="5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61849</xdr:rowOff>
    </xdr:from>
    <xdr:to>
      <xdr:col>31</xdr:col>
      <xdr:colOff>85725</xdr:colOff>
      <xdr:row>76</xdr:row>
      <xdr:rowOff>163449</xdr:rowOff>
    </xdr:to>
    <xdr:sp macro="" textlink="">
      <xdr:nvSpPr>
        <xdr:cNvPr id="836" name="フローチャート : 判断 835"/>
        <xdr:cNvSpPr/>
      </xdr:nvSpPr>
      <xdr:spPr>
        <a:xfrm>
          <a:off x="21272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154576</xdr:rowOff>
    </xdr:from>
    <xdr:ext cx="534377" cy="259045"/>
    <xdr:sp macro="" textlink="">
      <xdr:nvSpPr>
        <xdr:cNvPr id="837" name="テキスト ボックス 836"/>
        <xdr:cNvSpPr txBox="1"/>
      </xdr:nvSpPr>
      <xdr:spPr>
        <a:xfrm>
          <a:off x="21056111" y="131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91847</xdr:rowOff>
    </xdr:from>
    <xdr:to>
      <xdr:col>29</xdr:col>
      <xdr:colOff>517525</xdr:colOff>
      <xdr:row>76</xdr:row>
      <xdr:rowOff>104972</xdr:rowOff>
    </xdr:to>
    <xdr:cxnSp macro="">
      <xdr:nvCxnSpPr>
        <xdr:cNvPr id="838" name="直線コネクタ 837"/>
        <xdr:cNvCxnSpPr/>
      </xdr:nvCxnSpPr>
      <xdr:spPr>
        <a:xfrm>
          <a:off x="19545300" y="13122047"/>
          <a:ext cx="889000" cy="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65412</xdr:rowOff>
    </xdr:from>
    <xdr:to>
      <xdr:col>29</xdr:col>
      <xdr:colOff>568325</xdr:colOff>
      <xdr:row>76</xdr:row>
      <xdr:rowOff>167012</xdr:rowOff>
    </xdr:to>
    <xdr:sp macro="" textlink="">
      <xdr:nvSpPr>
        <xdr:cNvPr id="839" name="フローチャート : 判断 838"/>
        <xdr:cNvSpPr/>
      </xdr:nvSpPr>
      <xdr:spPr>
        <a:xfrm>
          <a:off x="20383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158139</xdr:rowOff>
    </xdr:from>
    <xdr:ext cx="534377" cy="259045"/>
    <xdr:sp macro="" textlink="">
      <xdr:nvSpPr>
        <xdr:cNvPr id="840" name="テキスト ボックス 839"/>
        <xdr:cNvSpPr txBox="1"/>
      </xdr:nvSpPr>
      <xdr:spPr>
        <a:xfrm>
          <a:off x="20167111" y="1318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82245</xdr:rowOff>
    </xdr:from>
    <xdr:to>
      <xdr:col>28</xdr:col>
      <xdr:colOff>314325</xdr:colOff>
      <xdr:row>76</xdr:row>
      <xdr:rowOff>91847</xdr:rowOff>
    </xdr:to>
    <xdr:cxnSp macro="">
      <xdr:nvCxnSpPr>
        <xdr:cNvPr id="841" name="直線コネクタ 840"/>
        <xdr:cNvCxnSpPr/>
      </xdr:nvCxnSpPr>
      <xdr:spPr>
        <a:xfrm>
          <a:off x="18656300" y="13112445"/>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90691</xdr:rowOff>
    </xdr:from>
    <xdr:to>
      <xdr:col>28</xdr:col>
      <xdr:colOff>365125</xdr:colOff>
      <xdr:row>77</xdr:row>
      <xdr:rowOff>20841</xdr:rowOff>
    </xdr:to>
    <xdr:sp macro="" textlink="">
      <xdr:nvSpPr>
        <xdr:cNvPr id="842" name="フローチャート : 判断 841"/>
        <xdr:cNvSpPr/>
      </xdr:nvSpPr>
      <xdr:spPr>
        <a:xfrm>
          <a:off x="19494500" y="131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11968</xdr:rowOff>
    </xdr:from>
    <xdr:ext cx="534377" cy="259045"/>
    <xdr:sp macro="" textlink="">
      <xdr:nvSpPr>
        <xdr:cNvPr id="843" name="テキスト ボックス 842"/>
        <xdr:cNvSpPr txBox="1"/>
      </xdr:nvSpPr>
      <xdr:spPr>
        <a:xfrm>
          <a:off x="19278111" y="1321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100273</xdr:rowOff>
    </xdr:from>
    <xdr:to>
      <xdr:col>27</xdr:col>
      <xdr:colOff>161925</xdr:colOff>
      <xdr:row>77</xdr:row>
      <xdr:rowOff>30423</xdr:rowOff>
    </xdr:to>
    <xdr:sp macro="" textlink="">
      <xdr:nvSpPr>
        <xdr:cNvPr id="844" name="フローチャート : 判断 843"/>
        <xdr:cNvSpPr/>
      </xdr:nvSpPr>
      <xdr:spPr>
        <a:xfrm>
          <a:off x="18605500" y="1313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21550</xdr:rowOff>
    </xdr:from>
    <xdr:ext cx="534377" cy="259045"/>
    <xdr:sp macro="" textlink="">
      <xdr:nvSpPr>
        <xdr:cNvPr id="845" name="テキスト ボックス 844"/>
        <xdr:cNvSpPr txBox="1"/>
      </xdr:nvSpPr>
      <xdr:spPr>
        <a:xfrm>
          <a:off x="18389111" y="1322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111551</xdr:rowOff>
    </xdr:from>
    <xdr:to>
      <xdr:col>32</xdr:col>
      <xdr:colOff>238125</xdr:colOff>
      <xdr:row>76</xdr:row>
      <xdr:rowOff>41700</xdr:rowOff>
    </xdr:to>
    <xdr:sp macro="" textlink="">
      <xdr:nvSpPr>
        <xdr:cNvPr id="851" name="円/楕円 850"/>
        <xdr:cNvSpPr/>
      </xdr:nvSpPr>
      <xdr:spPr>
        <a:xfrm>
          <a:off x="22110700" y="129703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134428</xdr:rowOff>
    </xdr:from>
    <xdr:ext cx="534377" cy="259045"/>
    <xdr:sp macro="" textlink="">
      <xdr:nvSpPr>
        <xdr:cNvPr id="852" name="繰出金該当値テキスト"/>
        <xdr:cNvSpPr txBox="1"/>
      </xdr:nvSpPr>
      <xdr:spPr>
        <a:xfrm>
          <a:off x="22212300" y="1282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49,811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170090</xdr:rowOff>
    </xdr:from>
    <xdr:to>
      <xdr:col>31</xdr:col>
      <xdr:colOff>85725</xdr:colOff>
      <xdr:row>76</xdr:row>
      <xdr:rowOff>100240</xdr:rowOff>
    </xdr:to>
    <xdr:sp macro="" textlink="">
      <xdr:nvSpPr>
        <xdr:cNvPr id="853" name="円/楕円 852"/>
        <xdr:cNvSpPr/>
      </xdr:nvSpPr>
      <xdr:spPr>
        <a:xfrm>
          <a:off x="21272500" y="1302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116768</xdr:rowOff>
    </xdr:from>
    <xdr:ext cx="534377" cy="259045"/>
    <xdr:sp macro="" textlink="">
      <xdr:nvSpPr>
        <xdr:cNvPr id="854" name="テキスト ボックス 853"/>
        <xdr:cNvSpPr txBox="1"/>
      </xdr:nvSpPr>
      <xdr:spPr>
        <a:xfrm>
          <a:off x="21056111" y="1280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46,738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54172</xdr:rowOff>
    </xdr:from>
    <xdr:to>
      <xdr:col>29</xdr:col>
      <xdr:colOff>568325</xdr:colOff>
      <xdr:row>76</xdr:row>
      <xdr:rowOff>155772</xdr:rowOff>
    </xdr:to>
    <xdr:sp macro="" textlink="">
      <xdr:nvSpPr>
        <xdr:cNvPr id="855" name="円/楕円 854"/>
        <xdr:cNvSpPr/>
      </xdr:nvSpPr>
      <xdr:spPr>
        <a:xfrm>
          <a:off x="20383500" y="1308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849</xdr:rowOff>
    </xdr:from>
    <xdr:ext cx="534377" cy="259045"/>
    <xdr:sp macro="" textlink="">
      <xdr:nvSpPr>
        <xdr:cNvPr id="856" name="テキスト ボックス 855"/>
        <xdr:cNvSpPr txBox="1"/>
      </xdr:nvSpPr>
      <xdr:spPr>
        <a:xfrm>
          <a:off x="20167111" y="1285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41047</xdr:rowOff>
    </xdr:from>
    <xdr:to>
      <xdr:col>28</xdr:col>
      <xdr:colOff>365125</xdr:colOff>
      <xdr:row>76</xdr:row>
      <xdr:rowOff>142647</xdr:rowOff>
    </xdr:to>
    <xdr:sp macro="" textlink="">
      <xdr:nvSpPr>
        <xdr:cNvPr id="857" name="円/楕円 856"/>
        <xdr:cNvSpPr/>
      </xdr:nvSpPr>
      <xdr:spPr>
        <a:xfrm>
          <a:off x="19494500" y="1307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159173</xdr:rowOff>
    </xdr:from>
    <xdr:ext cx="534377" cy="259045"/>
    <xdr:sp macro="" textlink="">
      <xdr:nvSpPr>
        <xdr:cNvPr id="858" name="テキスト ボックス 857"/>
        <xdr:cNvSpPr txBox="1"/>
      </xdr:nvSpPr>
      <xdr:spPr>
        <a:xfrm>
          <a:off x="19278111" y="1284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44,512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31445</xdr:rowOff>
    </xdr:from>
    <xdr:to>
      <xdr:col>27</xdr:col>
      <xdr:colOff>161925</xdr:colOff>
      <xdr:row>76</xdr:row>
      <xdr:rowOff>133045</xdr:rowOff>
    </xdr:to>
    <xdr:sp macro="" textlink="">
      <xdr:nvSpPr>
        <xdr:cNvPr id="859" name="円/楕円 858"/>
        <xdr:cNvSpPr/>
      </xdr:nvSpPr>
      <xdr:spPr>
        <a:xfrm>
          <a:off x="18605500" y="1306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149572</xdr:rowOff>
    </xdr:from>
    <xdr:ext cx="534377" cy="259045"/>
    <xdr:sp macro="" textlink="">
      <xdr:nvSpPr>
        <xdr:cNvPr id="860" name="テキスト ボックス 859"/>
        <xdr:cNvSpPr txBox="1"/>
      </xdr:nvSpPr>
      <xdr:spPr>
        <a:xfrm>
          <a:off x="18389111" y="1283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45,016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ea"/>
              <a:ea typeface="+mn-ea"/>
              <a:cs typeface="+mn-cs"/>
            </a:rPr>
            <a:t>　</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投資及び出資金</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と</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繰出金</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の２項目が、全国平均、県平均、類似団体平均のいずれも上回る結果となっている。</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投資及び出資金</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は、水道事業会計への出資によるもので、上水道普及率向上の施策推進のため、一般会計からその事業費用等を補てんしてる。同様に、</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繰出金</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においては、下水道事業特別会計へ下水道水洗化率向上や雨水排除、浸水対策施策推進のため、一般会計から事業費用を補てんしていることによる。上水道や下水道事業会計は公営企業会計であるため、本来、その事業費用は各使用料で主にまかなわれるべきものである。各インフラ状況が整い次第、各使用料の値上げを検討していくこととなる。</a:t>
          </a:r>
          <a:endParaRPr lang="ja-JP" altLang="ja-JP" sz="1400">
            <a:effectLst/>
            <a:latin typeface="+mn-ea"/>
            <a:ea typeface="+mn-ea"/>
          </a:endParaRPr>
        </a:p>
        <a:p>
          <a:r>
            <a:rPr kumimoji="1" lang="ja-JP" altLang="ja-JP" sz="1400">
              <a:solidFill>
                <a:schemeClr val="dk1"/>
              </a:solidFill>
              <a:effectLst/>
              <a:latin typeface="+mn-ea"/>
              <a:ea typeface="+mn-ea"/>
              <a:cs typeface="+mn-cs"/>
            </a:rPr>
            <a:t>　また、</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繰出金</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については、</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扶助費</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支出の増加傾向と関連して、国民健康保険特別会計や介護保険特別会計において医療費給付費が増加傾向にあることから、各保険会計への法定の一般会計負担金が増加していることも要因の一つになる。</a:t>
          </a:r>
          <a:endParaRPr lang="ja-JP" altLang="ja-JP" sz="1400">
            <a:effectLst/>
            <a:latin typeface="+mn-ea"/>
            <a:ea typeface="+mn-ea"/>
          </a:endParaRPr>
        </a:p>
        <a:p>
          <a:r>
            <a:rPr kumimoji="1" lang="ja-JP" altLang="ja-JP" sz="1400">
              <a:solidFill>
                <a:schemeClr val="dk1"/>
              </a:solidFill>
              <a:effectLst/>
              <a:latin typeface="+mn-ea"/>
              <a:ea typeface="+mn-ea"/>
              <a:cs typeface="+mn-cs"/>
            </a:rPr>
            <a:t>　</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積立金</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の急激な上昇は、法人税収の増収分を、後年度負担に備えて財政調整基金へと積み増したことによるもので、</a:t>
          </a:r>
          <a:r>
            <a:rPr kumimoji="1" lang="en-US" altLang="ja-JP" sz="1400">
              <a:solidFill>
                <a:schemeClr val="dk1"/>
              </a:solidFill>
              <a:effectLst/>
              <a:latin typeface="+mn-ea"/>
              <a:ea typeface="+mn-ea"/>
              <a:cs typeface="+mn-cs"/>
            </a:rPr>
            <a:t>27</a:t>
          </a:r>
          <a:r>
            <a:rPr kumimoji="1" lang="ja-JP" altLang="ja-JP" sz="1400">
              <a:solidFill>
                <a:schemeClr val="dk1"/>
              </a:solidFill>
              <a:effectLst/>
              <a:latin typeface="+mn-ea"/>
              <a:ea typeface="+mn-ea"/>
              <a:cs typeface="+mn-cs"/>
            </a:rPr>
            <a:t>年度だけの特異な評価値と言える。</a:t>
          </a:r>
          <a:endParaRPr lang="ja-JP" altLang="ja-JP" sz="1400">
            <a:effectLst/>
            <a:latin typeface="+mn-ea"/>
            <a:ea typeface="+mn-ea"/>
          </a:endParaRPr>
        </a:p>
        <a:p>
          <a:r>
            <a:rPr kumimoji="1" lang="ja-JP" altLang="ja-JP" sz="1400">
              <a:solidFill>
                <a:schemeClr val="dk1"/>
              </a:solidFill>
              <a:effectLst/>
              <a:latin typeface="+mn-ea"/>
              <a:ea typeface="+mn-ea"/>
              <a:cs typeface="+mn-cs"/>
            </a:rPr>
            <a:t>　</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人件費</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が他団体と比較して低値であるのは、（４）経常経費のページで記述したように、当町ではその分が</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物件費</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や</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補助費等</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にシフトしているためである。</a:t>
          </a:r>
          <a:endParaRPr lang="ja-JP" altLang="ja-JP" sz="14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栃木県上三川町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31,454
31,180
54.39
11,920,096
11,294,309
568,024
6,913,752
7,191,153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141660</xdr:rowOff>
    </xdr:from>
    <xdr:to>
      <xdr:col>6</xdr:col>
      <xdr:colOff>510540</xdr:colOff>
      <xdr:row>38</xdr:row>
      <xdr:rowOff>29645</xdr:rowOff>
    </xdr:to>
    <xdr:cxnSp macro="">
      <xdr:nvCxnSpPr>
        <xdr:cNvPr id="58" name="直線コネクタ 57"/>
        <xdr:cNvCxnSpPr/>
      </xdr:nvCxnSpPr>
      <xdr:spPr>
        <a:xfrm flipV="1">
          <a:off x="4633595" y="5285160"/>
          <a:ext cx="1270" cy="1259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33472</xdr:rowOff>
    </xdr:from>
    <xdr:ext cx="469744" cy="259045"/>
    <xdr:sp macro="" textlink="">
      <xdr:nvSpPr>
        <xdr:cNvPr id="59" name="議会費最小値テキスト"/>
        <xdr:cNvSpPr txBox="1"/>
      </xdr:nvSpPr>
      <xdr:spPr>
        <a:xfrm>
          <a:off x="4686300" y="65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29645</xdr:rowOff>
    </xdr:from>
    <xdr:to>
      <xdr:col>6</xdr:col>
      <xdr:colOff>600075</xdr:colOff>
      <xdr:row>38</xdr:row>
      <xdr:rowOff>29645</xdr:rowOff>
    </xdr:to>
    <xdr:cxnSp macro="">
      <xdr:nvCxnSpPr>
        <xdr:cNvPr id="60" name="直線コネクタ 59"/>
        <xdr:cNvCxnSpPr/>
      </xdr:nvCxnSpPr>
      <xdr:spPr>
        <a:xfrm>
          <a:off x="4546600" y="654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88337</xdr:rowOff>
    </xdr:from>
    <xdr:ext cx="469744" cy="259045"/>
    <xdr:sp macro="" textlink="">
      <xdr:nvSpPr>
        <xdr:cNvPr id="61" name="議会費最大値テキスト"/>
        <xdr:cNvSpPr txBox="1"/>
      </xdr:nvSpPr>
      <xdr:spPr>
        <a:xfrm>
          <a:off x="4686300" y="50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30</xdr:row>
      <xdr:rowOff>141660</xdr:rowOff>
    </xdr:from>
    <xdr:to>
      <xdr:col>6</xdr:col>
      <xdr:colOff>600075</xdr:colOff>
      <xdr:row>30</xdr:row>
      <xdr:rowOff>141660</xdr:rowOff>
    </xdr:to>
    <xdr:cxnSp macro="">
      <xdr:nvCxnSpPr>
        <xdr:cNvPr id="62" name="直線コネクタ 61"/>
        <xdr:cNvCxnSpPr/>
      </xdr:nvCxnSpPr>
      <xdr:spPr>
        <a:xfrm>
          <a:off x="4546600" y="528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98225</xdr:rowOff>
    </xdr:from>
    <xdr:to>
      <xdr:col>6</xdr:col>
      <xdr:colOff>511175</xdr:colOff>
      <xdr:row>35</xdr:row>
      <xdr:rowOff>117166</xdr:rowOff>
    </xdr:to>
    <xdr:cxnSp macro="">
      <xdr:nvCxnSpPr>
        <xdr:cNvPr id="63" name="直線コネクタ 62"/>
        <xdr:cNvCxnSpPr/>
      </xdr:nvCxnSpPr>
      <xdr:spPr>
        <a:xfrm flipV="1">
          <a:off x="3797300" y="6098975"/>
          <a:ext cx="8382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134311</xdr:rowOff>
    </xdr:from>
    <xdr:ext cx="469744" cy="259045"/>
    <xdr:sp macro="" textlink="">
      <xdr:nvSpPr>
        <xdr:cNvPr id="64" name="議会費平均値テキスト"/>
        <xdr:cNvSpPr txBox="1"/>
      </xdr:nvSpPr>
      <xdr:spPr>
        <a:xfrm>
          <a:off x="4686300" y="5792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111434</xdr:rowOff>
    </xdr:from>
    <xdr:to>
      <xdr:col>6</xdr:col>
      <xdr:colOff>561975</xdr:colOff>
      <xdr:row>35</xdr:row>
      <xdr:rowOff>41584</xdr:rowOff>
    </xdr:to>
    <xdr:sp macro="" textlink="">
      <xdr:nvSpPr>
        <xdr:cNvPr id="65" name="フローチャート : 判断 64"/>
        <xdr:cNvSpPr/>
      </xdr:nvSpPr>
      <xdr:spPr>
        <a:xfrm>
          <a:off x="45847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117166</xdr:rowOff>
    </xdr:from>
    <xdr:to>
      <xdr:col>5</xdr:col>
      <xdr:colOff>358775</xdr:colOff>
      <xdr:row>35</xdr:row>
      <xdr:rowOff>151457</xdr:rowOff>
    </xdr:to>
    <xdr:cxnSp macro="">
      <xdr:nvCxnSpPr>
        <xdr:cNvPr id="66" name="直線コネクタ 65"/>
        <xdr:cNvCxnSpPr/>
      </xdr:nvCxnSpPr>
      <xdr:spPr>
        <a:xfrm flipV="1">
          <a:off x="2908300" y="6117916"/>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16728</xdr:rowOff>
    </xdr:from>
    <xdr:to>
      <xdr:col>5</xdr:col>
      <xdr:colOff>409575</xdr:colOff>
      <xdr:row>35</xdr:row>
      <xdr:rowOff>118328</xdr:rowOff>
    </xdr:to>
    <xdr:sp macro="" textlink="">
      <xdr:nvSpPr>
        <xdr:cNvPr id="67" name="フローチャート : 判断 66"/>
        <xdr:cNvSpPr/>
      </xdr:nvSpPr>
      <xdr:spPr>
        <a:xfrm>
          <a:off x="3746500" y="601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134855</xdr:rowOff>
    </xdr:from>
    <xdr:ext cx="469744" cy="259045"/>
    <xdr:sp macro="" textlink="">
      <xdr:nvSpPr>
        <xdr:cNvPr id="68" name="テキスト ボックス 67"/>
        <xdr:cNvSpPr txBox="1"/>
      </xdr:nvSpPr>
      <xdr:spPr>
        <a:xfrm>
          <a:off x="3562427" y="579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112921</xdr:rowOff>
    </xdr:from>
    <xdr:to>
      <xdr:col>4</xdr:col>
      <xdr:colOff>155575</xdr:colOff>
      <xdr:row>35</xdr:row>
      <xdr:rowOff>151457</xdr:rowOff>
    </xdr:to>
    <xdr:cxnSp macro="">
      <xdr:nvCxnSpPr>
        <xdr:cNvPr id="69" name="直線コネクタ 68"/>
        <xdr:cNvCxnSpPr/>
      </xdr:nvCxnSpPr>
      <xdr:spPr>
        <a:xfrm>
          <a:off x="2019300" y="6113671"/>
          <a:ext cx="88900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19014</xdr:rowOff>
    </xdr:from>
    <xdr:to>
      <xdr:col>4</xdr:col>
      <xdr:colOff>206375</xdr:colOff>
      <xdr:row>35</xdr:row>
      <xdr:rowOff>120614</xdr:rowOff>
    </xdr:to>
    <xdr:sp macro="" textlink="">
      <xdr:nvSpPr>
        <xdr:cNvPr id="70" name="フローチャート : 判断 69"/>
        <xdr:cNvSpPr/>
      </xdr:nvSpPr>
      <xdr:spPr>
        <a:xfrm>
          <a:off x="2857500" y="6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137141</xdr:rowOff>
    </xdr:from>
    <xdr:ext cx="469744" cy="259045"/>
    <xdr:sp macro="" textlink="">
      <xdr:nvSpPr>
        <xdr:cNvPr id="71" name="テキスト ボックス 70"/>
        <xdr:cNvSpPr txBox="1"/>
      </xdr:nvSpPr>
      <xdr:spPr>
        <a:xfrm>
          <a:off x="2673427" y="579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7765</xdr:rowOff>
    </xdr:from>
    <xdr:to>
      <xdr:col>2</xdr:col>
      <xdr:colOff>638175</xdr:colOff>
      <xdr:row>35</xdr:row>
      <xdr:rowOff>112921</xdr:rowOff>
    </xdr:to>
    <xdr:cxnSp macro="">
      <xdr:nvCxnSpPr>
        <xdr:cNvPr id="72" name="直線コネクタ 71"/>
        <xdr:cNvCxnSpPr/>
      </xdr:nvCxnSpPr>
      <xdr:spPr>
        <a:xfrm>
          <a:off x="1130300" y="6008515"/>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148663</xdr:rowOff>
    </xdr:from>
    <xdr:to>
      <xdr:col>3</xdr:col>
      <xdr:colOff>3175</xdr:colOff>
      <xdr:row>35</xdr:row>
      <xdr:rowOff>78813</xdr:rowOff>
    </xdr:to>
    <xdr:sp macro="" textlink="">
      <xdr:nvSpPr>
        <xdr:cNvPr id="73" name="フローチャート : 判断 72"/>
        <xdr:cNvSpPr/>
      </xdr:nvSpPr>
      <xdr:spPr>
        <a:xfrm>
          <a:off x="1968500" y="59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95340</xdr:rowOff>
    </xdr:from>
    <xdr:ext cx="469744" cy="259045"/>
    <xdr:sp macro="" textlink="">
      <xdr:nvSpPr>
        <xdr:cNvPr id="74" name="テキスト ボックス 73"/>
        <xdr:cNvSpPr txBox="1"/>
      </xdr:nvSpPr>
      <xdr:spPr>
        <a:xfrm>
          <a:off x="1784427" y="575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140498</xdr:rowOff>
    </xdr:from>
    <xdr:to>
      <xdr:col>1</xdr:col>
      <xdr:colOff>485775</xdr:colOff>
      <xdr:row>34</xdr:row>
      <xdr:rowOff>70648</xdr:rowOff>
    </xdr:to>
    <xdr:sp macro="" textlink="">
      <xdr:nvSpPr>
        <xdr:cNvPr id="75" name="フローチャート : 判断 74"/>
        <xdr:cNvSpPr/>
      </xdr:nvSpPr>
      <xdr:spPr>
        <a:xfrm>
          <a:off x="1079500" y="579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87175</xdr:rowOff>
    </xdr:from>
    <xdr:ext cx="469744" cy="259045"/>
    <xdr:sp macro="" textlink="">
      <xdr:nvSpPr>
        <xdr:cNvPr id="76" name="テキスト ボックス 75"/>
        <xdr:cNvSpPr txBox="1"/>
      </xdr:nvSpPr>
      <xdr:spPr>
        <a:xfrm>
          <a:off x="895427" y="557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47425</xdr:rowOff>
    </xdr:from>
    <xdr:to>
      <xdr:col>6</xdr:col>
      <xdr:colOff>561975</xdr:colOff>
      <xdr:row>35</xdr:row>
      <xdr:rowOff>149025</xdr:rowOff>
    </xdr:to>
    <xdr:sp macro="" textlink="">
      <xdr:nvSpPr>
        <xdr:cNvPr id="82" name="円/楕円 81"/>
        <xdr:cNvSpPr/>
      </xdr:nvSpPr>
      <xdr:spPr>
        <a:xfrm>
          <a:off x="4584700" y="604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25852</xdr:rowOff>
    </xdr:from>
    <xdr:ext cx="469744" cy="259045"/>
    <xdr:sp macro="" textlink="">
      <xdr:nvSpPr>
        <xdr:cNvPr id="83" name="議会費該当値テキスト"/>
        <xdr:cNvSpPr txBox="1"/>
      </xdr:nvSpPr>
      <xdr:spPr>
        <a:xfrm>
          <a:off x="4686300" y="60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66366</xdr:rowOff>
    </xdr:from>
    <xdr:to>
      <xdr:col>5</xdr:col>
      <xdr:colOff>409575</xdr:colOff>
      <xdr:row>35</xdr:row>
      <xdr:rowOff>167966</xdr:rowOff>
    </xdr:to>
    <xdr:sp macro="" textlink="">
      <xdr:nvSpPr>
        <xdr:cNvPr id="84" name="円/楕円 83"/>
        <xdr:cNvSpPr/>
      </xdr:nvSpPr>
      <xdr:spPr>
        <a:xfrm>
          <a:off x="3746500" y="606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159093</xdr:rowOff>
    </xdr:from>
    <xdr:ext cx="469744" cy="259045"/>
    <xdr:sp macro="" textlink="">
      <xdr:nvSpPr>
        <xdr:cNvPr id="85" name="テキスト ボックス 84"/>
        <xdr:cNvSpPr txBox="1"/>
      </xdr:nvSpPr>
      <xdr:spPr>
        <a:xfrm>
          <a:off x="3562427" y="615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100657</xdr:rowOff>
    </xdr:from>
    <xdr:to>
      <xdr:col>4</xdr:col>
      <xdr:colOff>206375</xdr:colOff>
      <xdr:row>36</xdr:row>
      <xdr:rowOff>30807</xdr:rowOff>
    </xdr:to>
    <xdr:sp macro="" textlink="">
      <xdr:nvSpPr>
        <xdr:cNvPr id="86" name="円/楕円 85"/>
        <xdr:cNvSpPr/>
      </xdr:nvSpPr>
      <xdr:spPr>
        <a:xfrm>
          <a:off x="2857500" y="610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21934</xdr:rowOff>
    </xdr:from>
    <xdr:ext cx="469744" cy="259045"/>
    <xdr:sp macro="" textlink="">
      <xdr:nvSpPr>
        <xdr:cNvPr id="87" name="テキスト ボックス 86"/>
        <xdr:cNvSpPr txBox="1"/>
      </xdr:nvSpPr>
      <xdr:spPr>
        <a:xfrm>
          <a:off x="2673427" y="619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62121</xdr:rowOff>
    </xdr:from>
    <xdr:to>
      <xdr:col>3</xdr:col>
      <xdr:colOff>3175</xdr:colOff>
      <xdr:row>35</xdr:row>
      <xdr:rowOff>163721</xdr:rowOff>
    </xdr:to>
    <xdr:sp macro="" textlink="">
      <xdr:nvSpPr>
        <xdr:cNvPr id="88" name="円/楕円 87"/>
        <xdr:cNvSpPr/>
      </xdr:nvSpPr>
      <xdr:spPr>
        <a:xfrm>
          <a:off x="1968500" y="606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154848</xdr:rowOff>
    </xdr:from>
    <xdr:ext cx="469744" cy="259045"/>
    <xdr:sp macro="" textlink="">
      <xdr:nvSpPr>
        <xdr:cNvPr id="89" name="テキスト ボックス 88"/>
        <xdr:cNvSpPr txBox="1"/>
      </xdr:nvSpPr>
      <xdr:spPr>
        <a:xfrm>
          <a:off x="1784427" y="615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128415</xdr:rowOff>
    </xdr:from>
    <xdr:to>
      <xdr:col>1</xdr:col>
      <xdr:colOff>485775</xdr:colOff>
      <xdr:row>35</xdr:row>
      <xdr:rowOff>58565</xdr:rowOff>
    </xdr:to>
    <xdr:sp macro="" textlink="">
      <xdr:nvSpPr>
        <xdr:cNvPr id="90" name="円/楕円 89"/>
        <xdr:cNvSpPr/>
      </xdr:nvSpPr>
      <xdr:spPr>
        <a:xfrm>
          <a:off x="1079500" y="59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49692</xdr:rowOff>
    </xdr:from>
    <xdr:ext cx="469744" cy="259045"/>
    <xdr:sp macro="" textlink="">
      <xdr:nvSpPr>
        <xdr:cNvPr id="91" name="テキスト ボックス 90"/>
        <xdr:cNvSpPr txBox="1"/>
      </xdr:nvSpPr>
      <xdr:spPr>
        <a:xfrm>
          <a:off x="895427" y="605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72056</xdr:rowOff>
    </xdr:from>
    <xdr:to>
      <xdr:col>6</xdr:col>
      <xdr:colOff>510540</xdr:colOff>
      <xdr:row>59</xdr:row>
      <xdr:rowOff>90943</xdr:rowOff>
    </xdr:to>
    <xdr:cxnSp macro="">
      <xdr:nvCxnSpPr>
        <xdr:cNvPr id="118" name="直線コネクタ 117"/>
        <xdr:cNvCxnSpPr/>
      </xdr:nvCxnSpPr>
      <xdr:spPr>
        <a:xfrm flipV="1">
          <a:off x="4633595" y="8644556"/>
          <a:ext cx="1270" cy="15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94770</xdr:rowOff>
    </xdr:from>
    <xdr:ext cx="534377" cy="259045"/>
    <xdr:sp macro="" textlink="">
      <xdr:nvSpPr>
        <xdr:cNvPr id="119" name="総務費最小値テキスト"/>
        <xdr:cNvSpPr txBox="1"/>
      </xdr:nvSpPr>
      <xdr:spPr>
        <a:xfrm>
          <a:off x="4686300" y="102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59</xdr:row>
      <xdr:rowOff>90943</xdr:rowOff>
    </xdr:from>
    <xdr:to>
      <xdr:col>6</xdr:col>
      <xdr:colOff>600075</xdr:colOff>
      <xdr:row>59</xdr:row>
      <xdr:rowOff>90943</xdr:rowOff>
    </xdr:to>
    <xdr:cxnSp macro="">
      <xdr:nvCxnSpPr>
        <xdr:cNvPr id="120" name="直線コネクタ 119"/>
        <xdr:cNvCxnSpPr/>
      </xdr:nvCxnSpPr>
      <xdr:spPr>
        <a:xfrm>
          <a:off x="4546600" y="1020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18733</xdr:rowOff>
    </xdr:from>
    <xdr:ext cx="599010" cy="259045"/>
    <xdr:sp macro="" textlink="">
      <xdr:nvSpPr>
        <xdr:cNvPr id="121" name="総務費最大値テキスト"/>
        <xdr:cNvSpPr txBox="1"/>
      </xdr:nvSpPr>
      <xdr:spPr>
        <a:xfrm>
          <a:off x="4686300" y="841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50</xdr:row>
      <xdr:rowOff>72056</xdr:rowOff>
    </xdr:from>
    <xdr:to>
      <xdr:col>6</xdr:col>
      <xdr:colOff>600075</xdr:colOff>
      <xdr:row>50</xdr:row>
      <xdr:rowOff>72056</xdr:rowOff>
    </xdr:to>
    <xdr:cxnSp macro="">
      <xdr:nvCxnSpPr>
        <xdr:cNvPr id="122" name="直線コネクタ 121"/>
        <xdr:cNvCxnSpPr/>
      </xdr:nvCxnSpPr>
      <xdr:spPr>
        <a:xfrm>
          <a:off x="4546600" y="8644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23201</xdr:rowOff>
    </xdr:from>
    <xdr:to>
      <xdr:col>6</xdr:col>
      <xdr:colOff>511175</xdr:colOff>
      <xdr:row>59</xdr:row>
      <xdr:rowOff>79339</xdr:rowOff>
    </xdr:to>
    <xdr:cxnSp macro="">
      <xdr:nvCxnSpPr>
        <xdr:cNvPr id="123" name="直線コネクタ 122"/>
        <xdr:cNvCxnSpPr/>
      </xdr:nvCxnSpPr>
      <xdr:spPr>
        <a:xfrm flipV="1">
          <a:off x="3797300" y="9624401"/>
          <a:ext cx="838200" cy="57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16425</xdr:rowOff>
    </xdr:from>
    <xdr:ext cx="534377" cy="259045"/>
    <xdr:sp macro="" textlink="">
      <xdr:nvSpPr>
        <xdr:cNvPr id="124" name="総務費平均値テキスト"/>
        <xdr:cNvSpPr txBox="1"/>
      </xdr:nvSpPr>
      <xdr:spPr>
        <a:xfrm>
          <a:off x="4686300" y="9789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37998</xdr:rowOff>
    </xdr:from>
    <xdr:to>
      <xdr:col>6</xdr:col>
      <xdr:colOff>561975</xdr:colOff>
      <xdr:row>57</xdr:row>
      <xdr:rowOff>139598</xdr:rowOff>
    </xdr:to>
    <xdr:sp macro="" textlink="">
      <xdr:nvSpPr>
        <xdr:cNvPr id="125" name="フローチャート : 判断 124"/>
        <xdr:cNvSpPr/>
      </xdr:nvSpPr>
      <xdr:spPr>
        <a:xfrm>
          <a:off x="45847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79339</xdr:rowOff>
    </xdr:from>
    <xdr:to>
      <xdr:col>5</xdr:col>
      <xdr:colOff>358775</xdr:colOff>
      <xdr:row>59</xdr:row>
      <xdr:rowOff>91052</xdr:rowOff>
    </xdr:to>
    <xdr:cxnSp macro="">
      <xdr:nvCxnSpPr>
        <xdr:cNvPr id="126" name="直線コネクタ 125"/>
        <xdr:cNvCxnSpPr/>
      </xdr:nvCxnSpPr>
      <xdr:spPr>
        <a:xfrm flipV="1">
          <a:off x="2908300" y="10194889"/>
          <a:ext cx="889000" cy="1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123310</xdr:rowOff>
    </xdr:from>
    <xdr:to>
      <xdr:col>5</xdr:col>
      <xdr:colOff>409575</xdr:colOff>
      <xdr:row>58</xdr:row>
      <xdr:rowOff>53460</xdr:rowOff>
    </xdr:to>
    <xdr:sp macro="" textlink="">
      <xdr:nvSpPr>
        <xdr:cNvPr id="127" name="フローチャート : 判断 126"/>
        <xdr:cNvSpPr/>
      </xdr:nvSpPr>
      <xdr:spPr>
        <a:xfrm>
          <a:off x="3746500" y="98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69987</xdr:rowOff>
    </xdr:from>
    <xdr:ext cx="534377" cy="259045"/>
    <xdr:sp macro="" textlink="">
      <xdr:nvSpPr>
        <xdr:cNvPr id="128" name="テキスト ボックス 127"/>
        <xdr:cNvSpPr txBox="1"/>
      </xdr:nvSpPr>
      <xdr:spPr>
        <a:xfrm>
          <a:off x="3530111" y="967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52734</xdr:rowOff>
    </xdr:from>
    <xdr:to>
      <xdr:col>4</xdr:col>
      <xdr:colOff>155575</xdr:colOff>
      <xdr:row>59</xdr:row>
      <xdr:rowOff>91052</xdr:rowOff>
    </xdr:to>
    <xdr:cxnSp macro="">
      <xdr:nvCxnSpPr>
        <xdr:cNvPr id="129" name="直線コネクタ 128"/>
        <xdr:cNvCxnSpPr/>
      </xdr:nvCxnSpPr>
      <xdr:spPr>
        <a:xfrm>
          <a:off x="2019300" y="10168284"/>
          <a:ext cx="889000" cy="3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147204</xdr:rowOff>
    </xdr:from>
    <xdr:to>
      <xdr:col>4</xdr:col>
      <xdr:colOff>206375</xdr:colOff>
      <xdr:row>58</xdr:row>
      <xdr:rowOff>77354</xdr:rowOff>
    </xdr:to>
    <xdr:sp macro="" textlink="">
      <xdr:nvSpPr>
        <xdr:cNvPr id="130" name="フローチャート : 判断 129"/>
        <xdr:cNvSpPr/>
      </xdr:nvSpPr>
      <xdr:spPr>
        <a:xfrm>
          <a:off x="2857500" y="991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93881</xdr:rowOff>
    </xdr:from>
    <xdr:ext cx="534377" cy="259045"/>
    <xdr:sp macro="" textlink="">
      <xdr:nvSpPr>
        <xdr:cNvPr id="131" name="テキスト ボックス 130"/>
        <xdr:cNvSpPr txBox="1"/>
      </xdr:nvSpPr>
      <xdr:spPr>
        <a:xfrm>
          <a:off x="2641111" y="969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52734</xdr:rowOff>
    </xdr:from>
    <xdr:to>
      <xdr:col>2</xdr:col>
      <xdr:colOff>638175</xdr:colOff>
      <xdr:row>59</xdr:row>
      <xdr:rowOff>91585</xdr:rowOff>
    </xdr:to>
    <xdr:cxnSp macro="">
      <xdr:nvCxnSpPr>
        <xdr:cNvPr id="132" name="直線コネクタ 131"/>
        <xdr:cNvCxnSpPr/>
      </xdr:nvCxnSpPr>
      <xdr:spPr>
        <a:xfrm flipV="1">
          <a:off x="1130300" y="10168284"/>
          <a:ext cx="889000" cy="3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2467</xdr:rowOff>
    </xdr:from>
    <xdr:to>
      <xdr:col>3</xdr:col>
      <xdr:colOff>3175</xdr:colOff>
      <xdr:row>58</xdr:row>
      <xdr:rowOff>104067</xdr:rowOff>
    </xdr:to>
    <xdr:sp macro="" textlink="">
      <xdr:nvSpPr>
        <xdr:cNvPr id="133" name="フローチャート : 判断 132"/>
        <xdr:cNvSpPr/>
      </xdr:nvSpPr>
      <xdr:spPr>
        <a:xfrm>
          <a:off x="1968500" y="994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120594</xdr:rowOff>
    </xdr:from>
    <xdr:ext cx="534377" cy="259045"/>
    <xdr:sp macro="" textlink="">
      <xdr:nvSpPr>
        <xdr:cNvPr id="134" name="テキスト ボックス 133"/>
        <xdr:cNvSpPr txBox="1"/>
      </xdr:nvSpPr>
      <xdr:spPr>
        <a:xfrm>
          <a:off x="1752111" y="972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131811</xdr:rowOff>
    </xdr:from>
    <xdr:to>
      <xdr:col>1</xdr:col>
      <xdr:colOff>485775</xdr:colOff>
      <xdr:row>58</xdr:row>
      <xdr:rowOff>61961</xdr:rowOff>
    </xdr:to>
    <xdr:sp macro="" textlink="">
      <xdr:nvSpPr>
        <xdr:cNvPr id="135" name="フローチャート : 判断 134"/>
        <xdr:cNvSpPr/>
      </xdr:nvSpPr>
      <xdr:spPr>
        <a:xfrm>
          <a:off x="1079500" y="99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78488</xdr:rowOff>
    </xdr:from>
    <xdr:ext cx="534377" cy="259045"/>
    <xdr:sp macro="" textlink="">
      <xdr:nvSpPr>
        <xdr:cNvPr id="136" name="テキスト ボックス 135"/>
        <xdr:cNvSpPr txBox="1"/>
      </xdr:nvSpPr>
      <xdr:spPr>
        <a:xfrm>
          <a:off x="863111" y="967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143851</xdr:rowOff>
    </xdr:from>
    <xdr:to>
      <xdr:col>6</xdr:col>
      <xdr:colOff>561975</xdr:colOff>
      <xdr:row>56</xdr:row>
      <xdr:rowOff>74001</xdr:rowOff>
    </xdr:to>
    <xdr:sp macro="" textlink="">
      <xdr:nvSpPr>
        <xdr:cNvPr id="142" name="円/楕円 141"/>
        <xdr:cNvSpPr/>
      </xdr:nvSpPr>
      <xdr:spPr>
        <a:xfrm>
          <a:off x="4584700" y="957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166728</xdr:rowOff>
    </xdr:from>
    <xdr:ext cx="534377" cy="259045"/>
    <xdr:sp macro="" textlink="">
      <xdr:nvSpPr>
        <xdr:cNvPr id="143" name="総務費該当値テキスト"/>
        <xdr:cNvSpPr txBox="1"/>
      </xdr:nvSpPr>
      <xdr:spPr>
        <a:xfrm>
          <a:off x="4686300" y="94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84,202</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28539</xdr:rowOff>
    </xdr:from>
    <xdr:to>
      <xdr:col>5</xdr:col>
      <xdr:colOff>409575</xdr:colOff>
      <xdr:row>59</xdr:row>
      <xdr:rowOff>130139</xdr:rowOff>
    </xdr:to>
    <xdr:sp macro="" textlink="">
      <xdr:nvSpPr>
        <xdr:cNvPr id="144" name="円/楕円 143"/>
        <xdr:cNvSpPr/>
      </xdr:nvSpPr>
      <xdr:spPr>
        <a:xfrm>
          <a:off x="3746500" y="1014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121266</xdr:rowOff>
    </xdr:from>
    <xdr:ext cx="534377" cy="259045"/>
    <xdr:sp macro="" textlink="">
      <xdr:nvSpPr>
        <xdr:cNvPr id="145" name="テキスト ボックス 144"/>
        <xdr:cNvSpPr txBox="1"/>
      </xdr:nvSpPr>
      <xdr:spPr>
        <a:xfrm>
          <a:off x="3530111" y="1023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31,795</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40252</xdr:rowOff>
    </xdr:from>
    <xdr:to>
      <xdr:col>4</xdr:col>
      <xdr:colOff>206375</xdr:colOff>
      <xdr:row>59</xdr:row>
      <xdr:rowOff>141852</xdr:rowOff>
    </xdr:to>
    <xdr:sp macro="" textlink="">
      <xdr:nvSpPr>
        <xdr:cNvPr id="146" name="円/楕円 145"/>
        <xdr:cNvSpPr/>
      </xdr:nvSpPr>
      <xdr:spPr>
        <a:xfrm>
          <a:off x="2857500" y="1015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132979</xdr:rowOff>
    </xdr:from>
    <xdr:ext cx="534377" cy="259045"/>
    <xdr:sp macro="" textlink="">
      <xdr:nvSpPr>
        <xdr:cNvPr id="147" name="テキスト ボックス 146"/>
        <xdr:cNvSpPr txBox="1"/>
      </xdr:nvSpPr>
      <xdr:spPr>
        <a:xfrm>
          <a:off x="2641111" y="1024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30,719</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1934</xdr:rowOff>
    </xdr:from>
    <xdr:to>
      <xdr:col>3</xdr:col>
      <xdr:colOff>3175</xdr:colOff>
      <xdr:row>59</xdr:row>
      <xdr:rowOff>103534</xdr:rowOff>
    </xdr:to>
    <xdr:sp macro="" textlink="">
      <xdr:nvSpPr>
        <xdr:cNvPr id="148" name="円/楕円 147"/>
        <xdr:cNvSpPr/>
      </xdr:nvSpPr>
      <xdr:spPr>
        <a:xfrm>
          <a:off x="1968500" y="1011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94661</xdr:rowOff>
    </xdr:from>
    <xdr:ext cx="534377" cy="259045"/>
    <xdr:sp macro="" textlink="">
      <xdr:nvSpPr>
        <xdr:cNvPr id="149" name="テキスト ボックス 148"/>
        <xdr:cNvSpPr txBox="1"/>
      </xdr:nvSpPr>
      <xdr:spPr>
        <a:xfrm>
          <a:off x="1752111" y="1021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34,239</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40785</xdr:rowOff>
    </xdr:from>
    <xdr:to>
      <xdr:col>1</xdr:col>
      <xdr:colOff>485775</xdr:colOff>
      <xdr:row>59</xdr:row>
      <xdr:rowOff>142385</xdr:rowOff>
    </xdr:to>
    <xdr:sp macro="" textlink="">
      <xdr:nvSpPr>
        <xdr:cNvPr id="150" name="円/楕円 149"/>
        <xdr:cNvSpPr/>
      </xdr:nvSpPr>
      <xdr:spPr>
        <a:xfrm>
          <a:off x="1079500" y="1015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133512</xdr:rowOff>
    </xdr:from>
    <xdr:ext cx="534377" cy="259045"/>
    <xdr:sp macro="" textlink="">
      <xdr:nvSpPr>
        <xdr:cNvPr id="151" name="テキスト ボックス 150"/>
        <xdr:cNvSpPr txBox="1"/>
      </xdr:nvSpPr>
      <xdr:spPr>
        <a:xfrm>
          <a:off x="863111" y="10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33498</xdr:rowOff>
    </xdr:from>
    <xdr:to>
      <xdr:col>6</xdr:col>
      <xdr:colOff>510540</xdr:colOff>
      <xdr:row>78</xdr:row>
      <xdr:rowOff>46487</xdr:rowOff>
    </xdr:to>
    <xdr:cxnSp macro="">
      <xdr:nvCxnSpPr>
        <xdr:cNvPr id="175" name="直線コネクタ 174"/>
        <xdr:cNvCxnSpPr/>
      </xdr:nvCxnSpPr>
      <xdr:spPr>
        <a:xfrm flipV="1">
          <a:off x="4633595" y="12034998"/>
          <a:ext cx="1270" cy="138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50314</xdr:rowOff>
    </xdr:from>
    <xdr:ext cx="534377" cy="259045"/>
    <xdr:sp macro="" textlink="">
      <xdr:nvSpPr>
        <xdr:cNvPr id="176" name="民生費最小値テキスト"/>
        <xdr:cNvSpPr txBox="1"/>
      </xdr:nvSpPr>
      <xdr:spPr>
        <a:xfrm>
          <a:off x="4686300" y="13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46487</xdr:rowOff>
    </xdr:from>
    <xdr:to>
      <xdr:col>6</xdr:col>
      <xdr:colOff>600075</xdr:colOff>
      <xdr:row>78</xdr:row>
      <xdr:rowOff>46487</xdr:rowOff>
    </xdr:to>
    <xdr:cxnSp macro="">
      <xdr:nvCxnSpPr>
        <xdr:cNvPr id="177" name="直線コネクタ 176"/>
        <xdr:cNvCxnSpPr/>
      </xdr:nvCxnSpPr>
      <xdr:spPr>
        <a:xfrm>
          <a:off x="4546600" y="1341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151625</xdr:rowOff>
    </xdr:from>
    <xdr:ext cx="599010" cy="259045"/>
    <xdr:sp macro="" textlink="">
      <xdr:nvSpPr>
        <xdr:cNvPr id="178" name="民生費最大値テキスト"/>
        <xdr:cNvSpPr txBox="1"/>
      </xdr:nvSpPr>
      <xdr:spPr>
        <a:xfrm>
          <a:off x="4686300" y="118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70</xdr:row>
      <xdr:rowOff>33498</xdr:rowOff>
    </xdr:from>
    <xdr:to>
      <xdr:col>6</xdr:col>
      <xdr:colOff>600075</xdr:colOff>
      <xdr:row>70</xdr:row>
      <xdr:rowOff>33498</xdr:rowOff>
    </xdr:to>
    <xdr:cxnSp macro="">
      <xdr:nvCxnSpPr>
        <xdr:cNvPr id="179" name="直線コネクタ 178"/>
        <xdr:cNvCxnSpPr/>
      </xdr:nvCxnSpPr>
      <xdr:spPr>
        <a:xfrm>
          <a:off x="4546600" y="1203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21853</xdr:rowOff>
    </xdr:from>
    <xdr:to>
      <xdr:col>6</xdr:col>
      <xdr:colOff>511175</xdr:colOff>
      <xdr:row>78</xdr:row>
      <xdr:rowOff>23267</xdr:rowOff>
    </xdr:to>
    <xdr:cxnSp macro="">
      <xdr:nvCxnSpPr>
        <xdr:cNvPr id="180" name="直線コネクタ 179"/>
        <xdr:cNvCxnSpPr/>
      </xdr:nvCxnSpPr>
      <xdr:spPr>
        <a:xfrm flipV="1">
          <a:off x="3797300" y="13394953"/>
          <a:ext cx="838200" cy="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115147</xdr:rowOff>
    </xdr:from>
    <xdr:ext cx="599010" cy="259045"/>
    <xdr:sp macro="" textlink="">
      <xdr:nvSpPr>
        <xdr:cNvPr id="181" name="民生費平均値テキスト"/>
        <xdr:cNvSpPr txBox="1"/>
      </xdr:nvSpPr>
      <xdr:spPr>
        <a:xfrm>
          <a:off x="4686300" y="13145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92270</xdr:rowOff>
    </xdr:from>
    <xdr:to>
      <xdr:col>6</xdr:col>
      <xdr:colOff>561975</xdr:colOff>
      <xdr:row>78</xdr:row>
      <xdr:rowOff>22420</xdr:rowOff>
    </xdr:to>
    <xdr:sp macro="" textlink="">
      <xdr:nvSpPr>
        <xdr:cNvPr id="182" name="フローチャート : 判断 181"/>
        <xdr:cNvSpPr/>
      </xdr:nvSpPr>
      <xdr:spPr>
        <a:xfrm>
          <a:off x="4584700" y="1329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23267</xdr:rowOff>
    </xdr:from>
    <xdr:to>
      <xdr:col>5</xdr:col>
      <xdr:colOff>358775</xdr:colOff>
      <xdr:row>78</xdr:row>
      <xdr:rowOff>42238</xdr:rowOff>
    </xdr:to>
    <xdr:cxnSp macro="">
      <xdr:nvCxnSpPr>
        <xdr:cNvPr id="183" name="直線コネクタ 182"/>
        <xdr:cNvCxnSpPr/>
      </xdr:nvCxnSpPr>
      <xdr:spPr>
        <a:xfrm flipV="1">
          <a:off x="2908300" y="13396367"/>
          <a:ext cx="889000" cy="1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123309</xdr:rowOff>
    </xdr:from>
    <xdr:to>
      <xdr:col>5</xdr:col>
      <xdr:colOff>409575</xdr:colOff>
      <xdr:row>78</xdr:row>
      <xdr:rowOff>53459</xdr:rowOff>
    </xdr:to>
    <xdr:sp macro="" textlink="">
      <xdr:nvSpPr>
        <xdr:cNvPr id="184" name="フローチャート : 判断 183"/>
        <xdr:cNvSpPr/>
      </xdr:nvSpPr>
      <xdr:spPr>
        <a:xfrm>
          <a:off x="3746500" y="1332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69986</xdr:rowOff>
    </xdr:from>
    <xdr:ext cx="599010" cy="259045"/>
    <xdr:sp macro="" textlink="">
      <xdr:nvSpPr>
        <xdr:cNvPr id="185" name="テキスト ボックス 184"/>
        <xdr:cNvSpPr txBox="1"/>
      </xdr:nvSpPr>
      <xdr:spPr>
        <a:xfrm>
          <a:off x="3497794" y="1310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36049</xdr:rowOff>
    </xdr:from>
    <xdr:to>
      <xdr:col>4</xdr:col>
      <xdr:colOff>155575</xdr:colOff>
      <xdr:row>78</xdr:row>
      <xdr:rowOff>42238</xdr:rowOff>
    </xdr:to>
    <xdr:cxnSp macro="">
      <xdr:nvCxnSpPr>
        <xdr:cNvPr id="186" name="直線コネクタ 185"/>
        <xdr:cNvCxnSpPr/>
      </xdr:nvCxnSpPr>
      <xdr:spPr>
        <a:xfrm>
          <a:off x="2019300" y="13409149"/>
          <a:ext cx="889000" cy="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137202</xdr:rowOff>
    </xdr:from>
    <xdr:to>
      <xdr:col>4</xdr:col>
      <xdr:colOff>206375</xdr:colOff>
      <xdr:row>78</xdr:row>
      <xdr:rowOff>67352</xdr:rowOff>
    </xdr:to>
    <xdr:sp macro="" textlink="">
      <xdr:nvSpPr>
        <xdr:cNvPr id="187" name="フローチャート : 判断 186"/>
        <xdr:cNvSpPr/>
      </xdr:nvSpPr>
      <xdr:spPr>
        <a:xfrm>
          <a:off x="2857500" y="1333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83879</xdr:rowOff>
    </xdr:from>
    <xdr:ext cx="599010" cy="259045"/>
    <xdr:sp macro="" textlink="">
      <xdr:nvSpPr>
        <xdr:cNvPr id="188" name="テキスト ボックス 187"/>
        <xdr:cNvSpPr txBox="1"/>
      </xdr:nvSpPr>
      <xdr:spPr>
        <a:xfrm>
          <a:off x="2608794" y="1311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24395</xdr:rowOff>
    </xdr:from>
    <xdr:to>
      <xdr:col>2</xdr:col>
      <xdr:colOff>638175</xdr:colOff>
      <xdr:row>78</xdr:row>
      <xdr:rowOff>36049</xdr:rowOff>
    </xdr:to>
    <xdr:cxnSp macro="">
      <xdr:nvCxnSpPr>
        <xdr:cNvPr id="189" name="直線コネクタ 188"/>
        <xdr:cNvCxnSpPr/>
      </xdr:nvCxnSpPr>
      <xdr:spPr>
        <a:xfrm>
          <a:off x="1130300" y="13397495"/>
          <a:ext cx="889000" cy="1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144253</xdr:rowOff>
    </xdr:from>
    <xdr:to>
      <xdr:col>3</xdr:col>
      <xdr:colOff>3175</xdr:colOff>
      <xdr:row>78</xdr:row>
      <xdr:rowOff>74403</xdr:rowOff>
    </xdr:to>
    <xdr:sp macro="" textlink="">
      <xdr:nvSpPr>
        <xdr:cNvPr id="190" name="フローチャート : 判断 189"/>
        <xdr:cNvSpPr/>
      </xdr:nvSpPr>
      <xdr:spPr>
        <a:xfrm>
          <a:off x="1968500" y="13345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90930</xdr:rowOff>
    </xdr:from>
    <xdr:ext cx="599010" cy="259045"/>
    <xdr:sp macro="" textlink="">
      <xdr:nvSpPr>
        <xdr:cNvPr id="191" name="テキスト ボックス 190"/>
        <xdr:cNvSpPr txBox="1"/>
      </xdr:nvSpPr>
      <xdr:spPr>
        <a:xfrm>
          <a:off x="1719794" y="1312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139971</xdr:rowOff>
    </xdr:from>
    <xdr:to>
      <xdr:col>1</xdr:col>
      <xdr:colOff>485775</xdr:colOff>
      <xdr:row>78</xdr:row>
      <xdr:rowOff>70121</xdr:rowOff>
    </xdr:to>
    <xdr:sp macro="" textlink="">
      <xdr:nvSpPr>
        <xdr:cNvPr id="192" name="フローチャート : 判断 191"/>
        <xdr:cNvSpPr/>
      </xdr:nvSpPr>
      <xdr:spPr>
        <a:xfrm>
          <a:off x="1079500" y="1334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86648</xdr:rowOff>
    </xdr:from>
    <xdr:ext cx="599010" cy="259045"/>
    <xdr:sp macro="" textlink="">
      <xdr:nvSpPr>
        <xdr:cNvPr id="193" name="テキスト ボックス 192"/>
        <xdr:cNvSpPr txBox="1"/>
      </xdr:nvSpPr>
      <xdr:spPr>
        <a:xfrm>
          <a:off x="830794" y="131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103,191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142503</xdr:rowOff>
    </xdr:from>
    <xdr:to>
      <xdr:col>6</xdr:col>
      <xdr:colOff>561975</xdr:colOff>
      <xdr:row>78</xdr:row>
      <xdr:rowOff>72653</xdr:rowOff>
    </xdr:to>
    <xdr:sp macro="" textlink="">
      <xdr:nvSpPr>
        <xdr:cNvPr id="199" name="円/楕円 198"/>
        <xdr:cNvSpPr/>
      </xdr:nvSpPr>
      <xdr:spPr>
        <a:xfrm>
          <a:off x="4584700" y="1334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70697</xdr:rowOff>
    </xdr:from>
    <xdr:ext cx="599010" cy="259045"/>
    <xdr:sp macro="" textlink="">
      <xdr:nvSpPr>
        <xdr:cNvPr id="200" name="民生費該当値テキスト"/>
        <xdr:cNvSpPr txBox="1"/>
      </xdr:nvSpPr>
      <xdr:spPr>
        <a:xfrm>
          <a:off x="4686300" y="1327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101,862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143917</xdr:rowOff>
    </xdr:from>
    <xdr:to>
      <xdr:col>5</xdr:col>
      <xdr:colOff>409575</xdr:colOff>
      <xdr:row>78</xdr:row>
      <xdr:rowOff>74067</xdr:rowOff>
    </xdr:to>
    <xdr:sp macro="" textlink="">
      <xdr:nvSpPr>
        <xdr:cNvPr id="201" name="円/楕円 200"/>
        <xdr:cNvSpPr/>
      </xdr:nvSpPr>
      <xdr:spPr>
        <a:xfrm>
          <a:off x="3746500" y="1334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65194</xdr:rowOff>
    </xdr:from>
    <xdr:ext cx="599010" cy="259045"/>
    <xdr:sp macro="" textlink="">
      <xdr:nvSpPr>
        <xdr:cNvPr id="202" name="テキスト ボックス 201"/>
        <xdr:cNvSpPr txBox="1"/>
      </xdr:nvSpPr>
      <xdr:spPr>
        <a:xfrm>
          <a:off x="3497794" y="1343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101,120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162888</xdr:rowOff>
    </xdr:from>
    <xdr:to>
      <xdr:col>4</xdr:col>
      <xdr:colOff>206375</xdr:colOff>
      <xdr:row>78</xdr:row>
      <xdr:rowOff>93038</xdr:rowOff>
    </xdr:to>
    <xdr:sp macro="" textlink="">
      <xdr:nvSpPr>
        <xdr:cNvPr id="203" name="円/楕円 202"/>
        <xdr:cNvSpPr/>
      </xdr:nvSpPr>
      <xdr:spPr>
        <a:xfrm>
          <a:off x="2857500" y="133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84165</xdr:rowOff>
    </xdr:from>
    <xdr:ext cx="534377" cy="259045"/>
    <xdr:sp macro="" textlink="">
      <xdr:nvSpPr>
        <xdr:cNvPr id="204" name="テキスト ボックス 203"/>
        <xdr:cNvSpPr txBox="1"/>
      </xdr:nvSpPr>
      <xdr:spPr>
        <a:xfrm>
          <a:off x="2641111" y="134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91,161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156699</xdr:rowOff>
    </xdr:from>
    <xdr:to>
      <xdr:col>3</xdr:col>
      <xdr:colOff>3175</xdr:colOff>
      <xdr:row>78</xdr:row>
      <xdr:rowOff>86849</xdr:rowOff>
    </xdr:to>
    <xdr:sp macro="" textlink="">
      <xdr:nvSpPr>
        <xdr:cNvPr id="205" name="円/楕円 204"/>
        <xdr:cNvSpPr/>
      </xdr:nvSpPr>
      <xdr:spPr>
        <a:xfrm>
          <a:off x="1968500" y="1335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77976</xdr:rowOff>
    </xdr:from>
    <xdr:ext cx="534377" cy="259045"/>
    <xdr:sp macro="" textlink="">
      <xdr:nvSpPr>
        <xdr:cNvPr id="206" name="テキスト ボックス 205"/>
        <xdr:cNvSpPr txBox="1"/>
      </xdr:nvSpPr>
      <xdr:spPr>
        <a:xfrm>
          <a:off x="1752111" y="134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94,410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145045</xdr:rowOff>
    </xdr:from>
    <xdr:to>
      <xdr:col>1</xdr:col>
      <xdr:colOff>485775</xdr:colOff>
      <xdr:row>78</xdr:row>
      <xdr:rowOff>75195</xdr:rowOff>
    </xdr:to>
    <xdr:sp macro="" textlink="">
      <xdr:nvSpPr>
        <xdr:cNvPr id="207" name="円/楕円 206"/>
        <xdr:cNvSpPr/>
      </xdr:nvSpPr>
      <xdr:spPr>
        <a:xfrm>
          <a:off x="1079500" y="133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66322</xdr:rowOff>
    </xdr:from>
    <xdr:ext cx="599010" cy="259045"/>
    <xdr:sp macro="" textlink="">
      <xdr:nvSpPr>
        <xdr:cNvPr id="208" name="テキスト ボックス 207"/>
        <xdr:cNvSpPr txBox="1"/>
      </xdr:nvSpPr>
      <xdr:spPr>
        <a:xfrm>
          <a:off x="830794" y="1343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148174</xdr:rowOff>
    </xdr:from>
    <xdr:to>
      <xdr:col>6</xdr:col>
      <xdr:colOff>510540</xdr:colOff>
      <xdr:row>99</xdr:row>
      <xdr:rowOff>131911</xdr:rowOff>
    </xdr:to>
    <xdr:cxnSp macro="">
      <xdr:nvCxnSpPr>
        <xdr:cNvPr id="235" name="直線コネクタ 234"/>
        <xdr:cNvCxnSpPr/>
      </xdr:nvCxnSpPr>
      <xdr:spPr>
        <a:xfrm flipV="1">
          <a:off x="4633595" y="15578674"/>
          <a:ext cx="1270" cy="152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135738</xdr:rowOff>
    </xdr:from>
    <xdr:ext cx="534377" cy="259045"/>
    <xdr:sp macro="" textlink="">
      <xdr:nvSpPr>
        <xdr:cNvPr id="236" name="衛生費最小値テキスト"/>
        <xdr:cNvSpPr txBox="1"/>
      </xdr:nvSpPr>
      <xdr:spPr>
        <a:xfrm>
          <a:off x="4686300" y="17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99</xdr:row>
      <xdr:rowOff>131911</xdr:rowOff>
    </xdr:from>
    <xdr:to>
      <xdr:col>6</xdr:col>
      <xdr:colOff>600075</xdr:colOff>
      <xdr:row>99</xdr:row>
      <xdr:rowOff>131911</xdr:rowOff>
    </xdr:to>
    <xdr:cxnSp macro="">
      <xdr:nvCxnSpPr>
        <xdr:cNvPr id="237" name="直線コネクタ 236"/>
        <xdr:cNvCxnSpPr/>
      </xdr:nvCxnSpPr>
      <xdr:spPr>
        <a:xfrm>
          <a:off x="4546600" y="171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94851</xdr:rowOff>
    </xdr:from>
    <xdr:ext cx="599010" cy="259045"/>
    <xdr:sp macro="" textlink="">
      <xdr:nvSpPr>
        <xdr:cNvPr id="238" name="衛生費最大値テキスト"/>
        <xdr:cNvSpPr txBox="1"/>
      </xdr:nvSpPr>
      <xdr:spPr>
        <a:xfrm>
          <a:off x="4686300" y="153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90</xdr:row>
      <xdr:rowOff>148174</xdr:rowOff>
    </xdr:from>
    <xdr:to>
      <xdr:col>6</xdr:col>
      <xdr:colOff>600075</xdr:colOff>
      <xdr:row>90</xdr:row>
      <xdr:rowOff>148174</xdr:rowOff>
    </xdr:to>
    <xdr:cxnSp macro="">
      <xdr:nvCxnSpPr>
        <xdr:cNvPr id="239" name="直線コネクタ 238"/>
        <xdr:cNvCxnSpPr/>
      </xdr:nvCxnSpPr>
      <xdr:spPr>
        <a:xfrm>
          <a:off x="4546600" y="1557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73994</xdr:rowOff>
    </xdr:from>
    <xdr:to>
      <xdr:col>6</xdr:col>
      <xdr:colOff>511175</xdr:colOff>
      <xdr:row>98</xdr:row>
      <xdr:rowOff>100724</xdr:rowOff>
    </xdr:to>
    <xdr:cxnSp macro="">
      <xdr:nvCxnSpPr>
        <xdr:cNvPr id="240" name="直線コネクタ 239"/>
        <xdr:cNvCxnSpPr/>
      </xdr:nvCxnSpPr>
      <xdr:spPr>
        <a:xfrm>
          <a:off x="3797300" y="16876094"/>
          <a:ext cx="838200" cy="2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30444</xdr:rowOff>
    </xdr:from>
    <xdr:ext cx="534377" cy="259045"/>
    <xdr:sp macro="" textlink="">
      <xdr:nvSpPr>
        <xdr:cNvPr id="241" name="衛生費平均値テキスト"/>
        <xdr:cNvSpPr txBox="1"/>
      </xdr:nvSpPr>
      <xdr:spPr>
        <a:xfrm>
          <a:off x="4686300" y="16661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7567</xdr:rowOff>
    </xdr:from>
    <xdr:to>
      <xdr:col>6</xdr:col>
      <xdr:colOff>561975</xdr:colOff>
      <xdr:row>98</xdr:row>
      <xdr:rowOff>109167</xdr:rowOff>
    </xdr:to>
    <xdr:sp macro="" textlink="">
      <xdr:nvSpPr>
        <xdr:cNvPr id="242" name="フローチャート : 判断 241"/>
        <xdr:cNvSpPr/>
      </xdr:nvSpPr>
      <xdr:spPr>
        <a:xfrm>
          <a:off x="45847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73994</xdr:rowOff>
    </xdr:from>
    <xdr:to>
      <xdr:col>5</xdr:col>
      <xdr:colOff>358775</xdr:colOff>
      <xdr:row>98</xdr:row>
      <xdr:rowOff>78239</xdr:rowOff>
    </xdr:to>
    <xdr:cxnSp macro="">
      <xdr:nvCxnSpPr>
        <xdr:cNvPr id="243" name="直線コネクタ 242"/>
        <xdr:cNvCxnSpPr/>
      </xdr:nvCxnSpPr>
      <xdr:spPr>
        <a:xfrm flipV="1">
          <a:off x="2908300" y="16876094"/>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149447</xdr:rowOff>
    </xdr:from>
    <xdr:to>
      <xdr:col>5</xdr:col>
      <xdr:colOff>409575</xdr:colOff>
      <xdr:row>98</xdr:row>
      <xdr:rowOff>79597</xdr:rowOff>
    </xdr:to>
    <xdr:sp macro="" textlink="">
      <xdr:nvSpPr>
        <xdr:cNvPr id="244" name="フローチャート : 判断 243"/>
        <xdr:cNvSpPr/>
      </xdr:nvSpPr>
      <xdr:spPr>
        <a:xfrm>
          <a:off x="3746500" y="16780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96124</xdr:rowOff>
    </xdr:from>
    <xdr:ext cx="534377" cy="259045"/>
    <xdr:sp macro="" textlink="">
      <xdr:nvSpPr>
        <xdr:cNvPr id="245" name="テキスト ボックス 244"/>
        <xdr:cNvSpPr txBox="1"/>
      </xdr:nvSpPr>
      <xdr:spPr>
        <a:xfrm>
          <a:off x="3530111" y="1655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78239</xdr:rowOff>
    </xdr:from>
    <xdr:to>
      <xdr:col>4</xdr:col>
      <xdr:colOff>155575</xdr:colOff>
      <xdr:row>98</xdr:row>
      <xdr:rowOff>86730</xdr:rowOff>
    </xdr:to>
    <xdr:cxnSp macro="">
      <xdr:nvCxnSpPr>
        <xdr:cNvPr id="246" name="直線コネクタ 245"/>
        <xdr:cNvCxnSpPr/>
      </xdr:nvCxnSpPr>
      <xdr:spPr>
        <a:xfrm flipV="1">
          <a:off x="2019300" y="16880339"/>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24189</xdr:rowOff>
    </xdr:from>
    <xdr:to>
      <xdr:col>4</xdr:col>
      <xdr:colOff>206375</xdr:colOff>
      <xdr:row>98</xdr:row>
      <xdr:rowOff>125789</xdr:rowOff>
    </xdr:to>
    <xdr:sp macro="" textlink="">
      <xdr:nvSpPr>
        <xdr:cNvPr id="247" name="フローチャート : 判断 246"/>
        <xdr:cNvSpPr/>
      </xdr:nvSpPr>
      <xdr:spPr>
        <a:xfrm>
          <a:off x="2857500" y="1682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142316</xdr:rowOff>
    </xdr:from>
    <xdr:ext cx="534377" cy="259045"/>
    <xdr:sp macro="" textlink="">
      <xdr:nvSpPr>
        <xdr:cNvPr id="248" name="テキスト ボックス 247"/>
        <xdr:cNvSpPr txBox="1"/>
      </xdr:nvSpPr>
      <xdr:spPr>
        <a:xfrm>
          <a:off x="2641111" y="1660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72329</xdr:rowOff>
    </xdr:from>
    <xdr:to>
      <xdr:col>2</xdr:col>
      <xdr:colOff>638175</xdr:colOff>
      <xdr:row>98</xdr:row>
      <xdr:rowOff>86730</xdr:rowOff>
    </xdr:to>
    <xdr:cxnSp macro="">
      <xdr:nvCxnSpPr>
        <xdr:cNvPr id="249" name="直線コネクタ 248"/>
        <xdr:cNvCxnSpPr/>
      </xdr:nvCxnSpPr>
      <xdr:spPr>
        <a:xfrm>
          <a:off x="1130300" y="16874429"/>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38689</xdr:rowOff>
    </xdr:from>
    <xdr:to>
      <xdr:col>3</xdr:col>
      <xdr:colOff>3175</xdr:colOff>
      <xdr:row>98</xdr:row>
      <xdr:rowOff>140289</xdr:rowOff>
    </xdr:to>
    <xdr:sp macro="" textlink="">
      <xdr:nvSpPr>
        <xdr:cNvPr id="250" name="フローチャート : 判断 249"/>
        <xdr:cNvSpPr/>
      </xdr:nvSpPr>
      <xdr:spPr>
        <a:xfrm>
          <a:off x="1968500" y="168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131416</xdr:rowOff>
    </xdr:from>
    <xdr:ext cx="534377" cy="259045"/>
    <xdr:sp macro="" textlink="">
      <xdr:nvSpPr>
        <xdr:cNvPr id="251" name="テキスト ボックス 250"/>
        <xdr:cNvSpPr txBox="1"/>
      </xdr:nvSpPr>
      <xdr:spPr>
        <a:xfrm>
          <a:off x="1752111" y="1693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25513</xdr:rowOff>
    </xdr:from>
    <xdr:to>
      <xdr:col>1</xdr:col>
      <xdr:colOff>485775</xdr:colOff>
      <xdr:row>98</xdr:row>
      <xdr:rowOff>127113</xdr:rowOff>
    </xdr:to>
    <xdr:sp macro="" textlink="">
      <xdr:nvSpPr>
        <xdr:cNvPr id="252" name="フローチャート : 判断 251"/>
        <xdr:cNvSpPr/>
      </xdr:nvSpPr>
      <xdr:spPr>
        <a:xfrm>
          <a:off x="1079500" y="1682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118240</xdr:rowOff>
    </xdr:from>
    <xdr:ext cx="534377" cy="259045"/>
    <xdr:sp macro="" textlink="">
      <xdr:nvSpPr>
        <xdr:cNvPr id="253" name="テキスト ボックス 252"/>
        <xdr:cNvSpPr txBox="1"/>
      </xdr:nvSpPr>
      <xdr:spPr>
        <a:xfrm>
          <a:off x="863111" y="1692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49924</xdr:rowOff>
    </xdr:from>
    <xdr:to>
      <xdr:col>6</xdr:col>
      <xdr:colOff>561975</xdr:colOff>
      <xdr:row>98</xdr:row>
      <xdr:rowOff>151524</xdr:rowOff>
    </xdr:to>
    <xdr:sp macro="" textlink="">
      <xdr:nvSpPr>
        <xdr:cNvPr id="259" name="円/楕円 258"/>
        <xdr:cNvSpPr/>
      </xdr:nvSpPr>
      <xdr:spPr>
        <a:xfrm>
          <a:off x="4584700" y="1685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28351</xdr:rowOff>
    </xdr:from>
    <xdr:ext cx="534377" cy="259045"/>
    <xdr:sp macro="" textlink="">
      <xdr:nvSpPr>
        <xdr:cNvPr id="260" name="衛生費該当値テキスト"/>
        <xdr:cNvSpPr txBox="1"/>
      </xdr:nvSpPr>
      <xdr:spPr>
        <a:xfrm>
          <a:off x="4686300" y="1683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30,387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23194</xdr:rowOff>
    </xdr:from>
    <xdr:to>
      <xdr:col>5</xdr:col>
      <xdr:colOff>409575</xdr:colOff>
      <xdr:row>98</xdr:row>
      <xdr:rowOff>124794</xdr:rowOff>
    </xdr:to>
    <xdr:sp macro="" textlink="">
      <xdr:nvSpPr>
        <xdr:cNvPr id="261" name="円/楕円 260"/>
        <xdr:cNvSpPr/>
      </xdr:nvSpPr>
      <xdr:spPr>
        <a:xfrm>
          <a:off x="3746500" y="1682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115921</xdr:rowOff>
    </xdr:from>
    <xdr:ext cx="534377" cy="259045"/>
    <xdr:sp macro="" textlink="">
      <xdr:nvSpPr>
        <xdr:cNvPr id="262" name="テキスト ボックス 261"/>
        <xdr:cNvSpPr txBox="1"/>
      </xdr:nvSpPr>
      <xdr:spPr>
        <a:xfrm>
          <a:off x="3530111" y="1691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27439</xdr:rowOff>
    </xdr:from>
    <xdr:to>
      <xdr:col>4</xdr:col>
      <xdr:colOff>206375</xdr:colOff>
      <xdr:row>98</xdr:row>
      <xdr:rowOff>129039</xdr:rowOff>
    </xdr:to>
    <xdr:sp macro="" textlink="">
      <xdr:nvSpPr>
        <xdr:cNvPr id="263" name="円/楕円 262"/>
        <xdr:cNvSpPr/>
      </xdr:nvSpPr>
      <xdr:spPr>
        <a:xfrm>
          <a:off x="2857500" y="1682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120166</xdr:rowOff>
    </xdr:from>
    <xdr:ext cx="534377" cy="259045"/>
    <xdr:sp macro="" textlink="">
      <xdr:nvSpPr>
        <xdr:cNvPr id="264" name="テキスト ボックス 263"/>
        <xdr:cNvSpPr txBox="1"/>
      </xdr:nvSpPr>
      <xdr:spPr>
        <a:xfrm>
          <a:off x="2641111" y="1692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35930</xdr:rowOff>
    </xdr:from>
    <xdr:to>
      <xdr:col>3</xdr:col>
      <xdr:colOff>3175</xdr:colOff>
      <xdr:row>98</xdr:row>
      <xdr:rowOff>137530</xdr:rowOff>
    </xdr:to>
    <xdr:sp macro="" textlink="">
      <xdr:nvSpPr>
        <xdr:cNvPr id="265" name="円/楕円 264"/>
        <xdr:cNvSpPr/>
      </xdr:nvSpPr>
      <xdr:spPr>
        <a:xfrm>
          <a:off x="1968500" y="168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154057</xdr:rowOff>
    </xdr:from>
    <xdr:ext cx="534377" cy="259045"/>
    <xdr:sp macro="" textlink="">
      <xdr:nvSpPr>
        <xdr:cNvPr id="266" name="テキスト ボックス 265"/>
        <xdr:cNvSpPr txBox="1"/>
      </xdr:nvSpPr>
      <xdr:spPr>
        <a:xfrm>
          <a:off x="1752111" y="1661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21529</xdr:rowOff>
    </xdr:from>
    <xdr:to>
      <xdr:col>1</xdr:col>
      <xdr:colOff>485775</xdr:colOff>
      <xdr:row>98</xdr:row>
      <xdr:rowOff>123129</xdr:rowOff>
    </xdr:to>
    <xdr:sp macro="" textlink="">
      <xdr:nvSpPr>
        <xdr:cNvPr id="267" name="円/楕円 266"/>
        <xdr:cNvSpPr/>
      </xdr:nvSpPr>
      <xdr:spPr>
        <a:xfrm>
          <a:off x="1079500" y="1682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139656</xdr:rowOff>
    </xdr:from>
    <xdr:ext cx="534377" cy="259045"/>
    <xdr:sp macro="" textlink="">
      <xdr:nvSpPr>
        <xdr:cNvPr id="268" name="テキスト ボックス 267"/>
        <xdr:cNvSpPr txBox="1"/>
      </xdr:nvSpPr>
      <xdr:spPr>
        <a:xfrm>
          <a:off x="863111" y="1659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90322</xdr:rowOff>
    </xdr:from>
    <xdr:to>
      <xdr:col>15</xdr:col>
      <xdr:colOff>180340</xdr:colOff>
      <xdr:row>38</xdr:row>
      <xdr:rowOff>139700</xdr:rowOff>
    </xdr:to>
    <xdr:cxnSp macro="">
      <xdr:nvCxnSpPr>
        <xdr:cNvPr id="290" name="直線コネクタ 289"/>
        <xdr:cNvCxnSpPr/>
      </xdr:nvCxnSpPr>
      <xdr:spPr>
        <a:xfrm flipV="1">
          <a:off x="10475595" y="5233822"/>
          <a:ext cx="127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36999</xdr:rowOff>
    </xdr:from>
    <xdr:ext cx="469744" cy="259045"/>
    <xdr:sp macro="" textlink="">
      <xdr:nvSpPr>
        <xdr:cNvPr id="293" name="労働費最大値テキスト"/>
        <xdr:cNvSpPr txBox="1"/>
      </xdr:nvSpPr>
      <xdr:spPr>
        <a:xfrm>
          <a:off x="10528300" y="500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30</xdr:row>
      <xdr:rowOff>90322</xdr:rowOff>
    </xdr:from>
    <xdr:to>
      <xdr:col>15</xdr:col>
      <xdr:colOff>269875</xdr:colOff>
      <xdr:row>30</xdr:row>
      <xdr:rowOff>90322</xdr:rowOff>
    </xdr:to>
    <xdr:cxnSp macro="">
      <xdr:nvCxnSpPr>
        <xdr:cNvPr id="294" name="直線コネクタ 293"/>
        <xdr:cNvCxnSpPr/>
      </xdr:nvCxnSpPr>
      <xdr:spPr>
        <a:xfrm>
          <a:off x="10388600" y="523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138785</xdr:rowOff>
    </xdr:from>
    <xdr:to>
      <xdr:col>15</xdr:col>
      <xdr:colOff>180975</xdr:colOff>
      <xdr:row>38</xdr:row>
      <xdr:rowOff>138785</xdr:rowOff>
    </xdr:to>
    <xdr:cxnSp macro="">
      <xdr:nvCxnSpPr>
        <xdr:cNvPr id="295" name="直線コネクタ 294"/>
        <xdr:cNvCxnSpPr/>
      </xdr:nvCxnSpPr>
      <xdr:spPr>
        <a:xfrm>
          <a:off x="9639300" y="6653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68571</xdr:rowOff>
    </xdr:from>
    <xdr:ext cx="378565" cy="259045"/>
    <xdr:sp macro="" textlink="">
      <xdr:nvSpPr>
        <xdr:cNvPr id="296" name="労働費平均値テキスト"/>
        <xdr:cNvSpPr txBox="1"/>
      </xdr:nvSpPr>
      <xdr:spPr>
        <a:xfrm>
          <a:off x="10528300" y="6240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45694</xdr:rowOff>
    </xdr:from>
    <xdr:to>
      <xdr:col>15</xdr:col>
      <xdr:colOff>231775</xdr:colOff>
      <xdr:row>37</xdr:row>
      <xdr:rowOff>147294</xdr:rowOff>
    </xdr:to>
    <xdr:sp macro="" textlink="">
      <xdr:nvSpPr>
        <xdr:cNvPr id="297" name="フローチャート : 判断 296"/>
        <xdr:cNvSpPr/>
      </xdr:nvSpPr>
      <xdr:spPr>
        <a:xfrm>
          <a:off x="10426700" y="638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138785</xdr:rowOff>
    </xdr:from>
    <xdr:to>
      <xdr:col>14</xdr:col>
      <xdr:colOff>28575</xdr:colOff>
      <xdr:row>38</xdr:row>
      <xdr:rowOff>138785</xdr:rowOff>
    </xdr:to>
    <xdr:cxnSp macro="">
      <xdr:nvCxnSpPr>
        <xdr:cNvPr id="298" name="直線コネクタ 297"/>
        <xdr:cNvCxnSpPr/>
      </xdr:nvCxnSpPr>
      <xdr:spPr>
        <a:xfrm>
          <a:off x="8750300" y="6653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155651</xdr:rowOff>
    </xdr:from>
    <xdr:to>
      <xdr:col>14</xdr:col>
      <xdr:colOff>79375</xdr:colOff>
      <xdr:row>37</xdr:row>
      <xdr:rowOff>85801</xdr:rowOff>
    </xdr:to>
    <xdr:sp macro="" textlink="">
      <xdr:nvSpPr>
        <xdr:cNvPr id="299" name="フローチャート : 判断 298"/>
        <xdr:cNvSpPr/>
      </xdr:nvSpPr>
      <xdr:spPr>
        <a:xfrm>
          <a:off x="9588500" y="632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102328</xdr:rowOff>
    </xdr:from>
    <xdr:ext cx="469744" cy="259045"/>
    <xdr:sp macro="" textlink="">
      <xdr:nvSpPr>
        <xdr:cNvPr id="300" name="テキスト ボックス 299"/>
        <xdr:cNvSpPr txBox="1"/>
      </xdr:nvSpPr>
      <xdr:spPr>
        <a:xfrm>
          <a:off x="9404427" y="610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138785</xdr:rowOff>
    </xdr:from>
    <xdr:to>
      <xdr:col>12</xdr:col>
      <xdr:colOff>511175</xdr:colOff>
      <xdr:row>38</xdr:row>
      <xdr:rowOff>138785</xdr:rowOff>
    </xdr:to>
    <xdr:cxnSp macro="">
      <xdr:nvCxnSpPr>
        <xdr:cNvPr id="301" name="直線コネクタ 300"/>
        <xdr:cNvCxnSpPr/>
      </xdr:nvCxnSpPr>
      <xdr:spPr>
        <a:xfrm>
          <a:off x="7861300" y="6653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96672</xdr:rowOff>
    </xdr:from>
    <xdr:to>
      <xdr:col>12</xdr:col>
      <xdr:colOff>561975</xdr:colOff>
      <xdr:row>37</xdr:row>
      <xdr:rowOff>26822</xdr:rowOff>
    </xdr:to>
    <xdr:sp macro="" textlink="">
      <xdr:nvSpPr>
        <xdr:cNvPr id="302" name="フローチャート : 判断 301"/>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43349</xdr:rowOff>
    </xdr:from>
    <xdr:ext cx="469744" cy="259045"/>
    <xdr:sp macro="" textlink="">
      <xdr:nvSpPr>
        <xdr:cNvPr id="303" name="テキスト ボックス 302"/>
        <xdr:cNvSpPr txBox="1"/>
      </xdr:nvSpPr>
      <xdr:spPr>
        <a:xfrm>
          <a:off x="8515427" y="604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138785</xdr:rowOff>
    </xdr:from>
    <xdr:to>
      <xdr:col>11</xdr:col>
      <xdr:colOff>307975</xdr:colOff>
      <xdr:row>38</xdr:row>
      <xdr:rowOff>139243</xdr:rowOff>
    </xdr:to>
    <xdr:cxnSp macro="">
      <xdr:nvCxnSpPr>
        <xdr:cNvPr id="304" name="直線コネクタ 303"/>
        <xdr:cNvCxnSpPr/>
      </xdr:nvCxnSpPr>
      <xdr:spPr>
        <a:xfrm flipV="1">
          <a:off x="6972300" y="665388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154280</xdr:rowOff>
    </xdr:from>
    <xdr:to>
      <xdr:col>11</xdr:col>
      <xdr:colOff>358775</xdr:colOff>
      <xdr:row>36</xdr:row>
      <xdr:rowOff>84430</xdr:rowOff>
    </xdr:to>
    <xdr:sp macro="" textlink="">
      <xdr:nvSpPr>
        <xdr:cNvPr id="305" name="フローチャート : 判断 304"/>
        <xdr:cNvSpPr/>
      </xdr:nvSpPr>
      <xdr:spPr>
        <a:xfrm>
          <a:off x="7810500" y="615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100957</xdr:rowOff>
    </xdr:from>
    <xdr:ext cx="469744" cy="259045"/>
    <xdr:sp macro="" textlink="">
      <xdr:nvSpPr>
        <xdr:cNvPr id="306" name="テキスト ボックス 305"/>
        <xdr:cNvSpPr txBox="1"/>
      </xdr:nvSpPr>
      <xdr:spPr>
        <a:xfrm>
          <a:off x="7626427" y="593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122504</xdr:rowOff>
    </xdr:from>
    <xdr:to>
      <xdr:col>10</xdr:col>
      <xdr:colOff>155575</xdr:colOff>
      <xdr:row>35</xdr:row>
      <xdr:rowOff>52654</xdr:rowOff>
    </xdr:to>
    <xdr:sp macro="" textlink="">
      <xdr:nvSpPr>
        <xdr:cNvPr id="307" name="フローチャート : 判断 306"/>
        <xdr:cNvSpPr/>
      </xdr:nvSpPr>
      <xdr:spPr>
        <a:xfrm>
          <a:off x="6921500" y="59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69181</xdr:rowOff>
    </xdr:from>
    <xdr:ext cx="469744" cy="259045"/>
    <xdr:sp macro="" textlink="">
      <xdr:nvSpPr>
        <xdr:cNvPr id="308" name="テキスト ボックス 307"/>
        <xdr:cNvSpPr txBox="1"/>
      </xdr:nvSpPr>
      <xdr:spPr>
        <a:xfrm>
          <a:off x="6737427" y="572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87985</xdr:rowOff>
    </xdr:from>
    <xdr:to>
      <xdr:col>15</xdr:col>
      <xdr:colOff>231775</xdr:colOff>
      <xdr:row>39</xdr:row>
      <xdr:rowOff>18135</xdr:rowOff>
    </xdr:to>
    <xdr:sp macro="" textlink="">
      <xdr:nvSpPr>
        <xdr:cNvPr id="314" name="円/楕円 313"/>
        <xdr:cNvSpPr/>
      </xdr:nvSpPr>
      <xdr:spPr>
        <a:xfrm>
          <a:off x="104267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2912</xdr:rowOff>
    </xdr:from>
    <xdr:ext cx="249299" cy="259045"/>
    <xdr:sp macro="" textlink="">
      <xdr:nvSpPr>
        <xdr:cNvPr id="315" name="労働費該当値テキスト"/>
        <xdr:cNvSpPr txBox="1"/>
      </xdr:nvSpPr>
      <xdr:spPr>
        <a:xfrm>
          <a:off x="10528300" y="65180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87985</xdr:rowOff>
    </xdr:from>
    <xdr:to>
      <xdr:col>14</xdr:col>
      <xdr:colOff>79375</xdr:colOff>
      <xdr:row>39</xdr:row>
      <xdr:rowOff>18135</xdr:rowOff>
    </xdr:to>
    <xdr:sp macro="" textlink="">
      <xdr:nvSpPr>
        <xdr:cNvPr id="316" name="円/楕円 315"/>
        <xdr:cNvSpPr/>
      </xdr:nvSpPr>
      <xdr:spPr>
        <a:xfrm>
          <a:off x="9588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9262</xdr:rowOff>
    </xdr:from>
    <xdr:ext cx="249299" cy="259045"/>
    <xdr:sp macro="" textlink="">
      <xdr:nvSpPr>
        <xdr:cNvPr id="317" name="テキスト ボックス 316"/>
        <xdr:cNvSpPr txBox="1"/>
      </xdr:nvSpPr>
      <xdr:spPr>
        <a:xfrm>
          <a:off x="9514649"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87985</xdr:rowOff>
    </xdr:from>
    <xdr:to>
      <xdr:col>12</xdr:col>
      <xdr:colOff>561975</xdr:colOff>
      <xdr:row>39</xdr:row>
      <xdr:rowOff>18135</xdr:rowOff>
    </xdr:to>
    <xdr:sp macro="" textlink="">
      <xdr:nvSpPr>
        <xdr:cNvPr id="318" name="円/楕円 317"/>
        <xdr:cNvSpPr/>
      </xdr:nvSpPr>
      <xdr:spPr>
        <a:xfrm>
          <a:off x="8699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9262</xdr:rowOff>
    </xdr:from>
    <xdr:ext cx="249299" cy="259045"/>
    <xdr:sp macro="" textlink="">
      <xdr:nvSpPr>
        <xdr:cNvPr id="319" name="テキスト ボックス 318"/>
        <xdr:cNvSpPr txBox="1"/>
      </xdr:nvSpPr>
      <xdr:spPr>
        <a:xfrm>
          <a:off x="8625649"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87985</xdr:rowOff>
    </xdr:from>
    <xdr:to>
      <xdr:col>11</xdr:col>
      <xdr:colOff>358775</xdr:colOff>
      <xdr:row>39</xdr:row>
      <xdr:rowOff>18135</xdr:rowOff>
    </xdr:to>
    <xdr:sp macro="" textlink="">
      <xdr:nvSpPr>
        <xdr:cNvPr id="320" name="円/楕円 319"/>
        <xdr:cNvSpPr/>
      </xdr:nvSpPr>
      <xdr:spPr>
        <a:xfrm>
          <a:off x="7810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9262</xdr:rowOff>
    </xdr:from>
    <xdr:ext cx="249299" cy="259045"/>
    <xdr:sp macro="" textlink="">
      <xdr:nvSpPr>
        <xdr:cNvPr id="321" name="テキスト ボックス 320"/>
        <xdr:cNvSpPr txBox="1"/>
      </xdr:nvSpPr>
      <xdr:spPr>
        <a:xfrm>
          <a:off x="7736649"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88443</xdr:rowOff>
    </xdr:from>
    <xdr:to>
      <xdr:col>10</xdr:col>
      <xdr:colOff>155575</xdr:colOff>
      <xdr:row>39</xdr:row>
      <xdr:rowOff>18593</xdr:rowOff>
    </xdr:to>
    <xdr:sp macro="" textlink="">
      <xdr:nvSpPr>
        <xdr:cNvPr id="322" name="円/楕円 321"/>
        <xdr:cNvSpPr/>
      </xdr:nvSpPr>
      <xdr:spPr>
        <a:xfrm>
          <a:off x="6921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9720</xdr:rowOff>
    </xdr:from>
    <xdr:ext cx="249299" cy="259045"/>
    <xdr:sp macro="" textlink="">
      <xdr:nvSpPr>
        <xdr:cNvPr id="323" name="テキスト ボックス 322"/>
        <xdr:cNvSpPr txBox="1"/>
      </xdr:nvSpPr>
      <xdr:spPr>
        <a:xfrm>
          <a:off x="6847649"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114348</xdr:rowOff>
    </xdr:from>
    <xdr:to>
      <xdr:col>15</xdr:col>
      <xdr:colOff>180340</xdr:colOff>
      <xdr:row>58</xdr:row>
      <xdr:rowOff>112223</xdr:rowOff>
    </xdr:to>
    <xdr:cxnSp macro="">
      <xdr:nvCxnSpPr>
        <xdr:cNvPr id="345" name="直線コネクタ 344"/>
        <xdr:cNvCxnSpPr/>
      </xdr:nvCxnSpPr>
      <xdr:spPr>
        <a:xfrm flipV="1">
          <a:off x="10475595" y="8686848"/>
          <a:ext cx="1270" cy="136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116050</xdr:rowOff>
    </xdr:from>
    <xdr:ext cx="469744" cy="259045"/>
    <xdr:sp macro="" textlink="">
      <xdr:nvSpPr>
        <xdr:cNvPr id="346" name="農林水産業費最小値テキスト"/>
        <xdr:cNvSpPr txBox="1"/>
      </xdr:nvSpPr>
      <xdr:spPr>
        <a:xfrm>
          <a:off x="10528300" y="10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112223</xdr:rowOff>
    </xdr:from>
    <xdr:to>
      <xdr:col>15</xdr:col>
      <xdr:colOff>269875</xdr:colOff>
      <xdr:row>58</xdr:row>
      <xdr:rowOff>112223</xdr:rowOff>
    </xdr:to>
    <xdr:cxnSp macro="">
      <xdr:nvCxnSpPr>
        <xdr:cNvPr id="347" name="直線コネクタ 346"/>
        <xdr:cNvCxnSpPr/>
      </xdr:nvCxnSpPr>
      <xdr:spPr>
        <a:xfrm>
          <a:off x="10388600" y="100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61025</xdr:rowOff>
    </xdr:from>
    <xdr:ext cx="534377" cy="259045"/>
    <xdr:sp macro="" textlink="">
      <xdr:nvSpPr>
        <xdr:cNvPr id="348" name="農林水産業費最大値テキスト"/>
        <xdr:cNvSpPr txBox="1"/>
      </xdr:nvSpPr>
      <xdr:spPr>
        <a:xfrm>
          <a:off x="10528300" y="84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50</xdr:row>
      <xdr:rowOff>114348</xdr:rowOff>
    </xdr:from>
    <xdr:to>
      <xdr:col>15</xdr:col>
      <xdr:colOff>269875</xdr:colOff>
      <xdr:row>50</xdr:row>
      <xdr:rowOff>114348</xdr:rowOff>
    </xdr:to>
    <xdr:cxnSp macro="">
      <xdr:nvCxnSpPr>
        <xdr:cNvPr id="349" name="直線コネクタ 348"/>
        <xdr:cNvCxnSpPr/>
      </xdr:nvCxnSpPr>
      <xdr:spPr>
        <a:xfrm>
          <a:off x="10388600" y="868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17307</xdr:rowOff>
    </xdr:from>
    <xdr:to>
      <xdr:col>15</xdr:col>
      <xdr:colOff>180975</xdr:colOff>
      <xdr:row>56</xdr:row>
      <xdr:rowOff>33904</xdr:rowOff>
    </xdr:to>
    <xdr:cxnSp macro="">
      <xdr:nvCxnSpPr>
        <xdr:cNvPr id="350" name="直線コネクタ 349"/>
        <xdr:cNvCxnSpPr/>
      </xdr:nvCxnSpPr>
      <xdr:spPr>
        <a:xfrm>
          <a:off x="9639300" y="9618507"/>
          <a:ext cx="838200" cy="1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168401</xdr:rowOff>
    </xdr:from>
    <xdr:ext cx="534377" cy="259045"/>
    <xdr:sp macro="" textlink="">
      <xdr:nvSpPr>
        <xdr:cNvPr id="351" name="農林水産業費平均値テキスト"/>
        <xdr:cNvSpPr txBox="1"/>
      </xdr:nvSpPr>
      <xdr:spPr>
        <a:xfrm>
          <a:off x="10528300" y="9426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145524</xdr:rowOff>
    </xdr:from>
    <xdr:to>
      <xdr:col>15</xdr:col>
      <xdr:colOff>231775</xdr:colOff>
      <xdr:row>56</xdr:row>
      <xdr:rowOff>75674</xdr:rowOff>
    </xdr:to>
    <xdr:sp macro="" textlink="">
      <xdr:nvSpPr>
        <xdr:cNvPr id="352" name="フローチャート : 判断 351"/>
        <xdr:cNvSpPr/>
      </xdr:nvSpPr>
      <xdr:spPr>
        <a:xfrm>
          <a:off x="104267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17307</xdr:rowOff>
    </xdr:from>
    <xdr:to>
      <xdr:col>14</xdr:col>
      <xdr:colOff>28575</xdr:colOff>
      <xdr:row>56</xdr:row>
      <xdr:rowOff>167978</xdr:rowOff>
    </xdr:to>
    <xdr:cxnSp macro="">
      <xdr:nvCxnSpPr>
        <xdr:cNvPr id="353" name="直線コネクタ 352"/>
        <xdr:cNvCxnSpPr/>
      </xdr:nvCxnSpPr>
      <xdr:spPr>
        <a:xfrm flipV="1">
          <a:off x="8750300" y="9618507"/>
          <a:ext cx="889000" cy="15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38974</xdr:rowOff>
    </xdr:from>
    <xdr:to>
      <xdr:col>14</xdr:col>
      <xdr:colOff>79375</xdr:colOff>
      <xdr:row>56</xdr:row>
      <xdr:rowOff>140574</xdr:rowOff>
    </xdr:to>
    <xdr:sp macro="" textlink="">
      <xdr:nvSpPr>
        <xdr:cNvPr id="354" name="フローチャート : 判断 353"/>
        <xdr:cNvSpPr/>
      </xdr:nvSpPr>
      <xdr:spPr>
        <a:xfrm>
          <a:off x="9588500" y="964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131701</xdr:rowOff>
    </xdr:from>
    <xdr:ext cx="534377" cy="259045"/>
    <xdr:sp macro="" textlink="">
      <xdr:nvSpPr>
        <xdr:cNvPr id="355" name="テキスト ボックス 354"/>
        <xdr:cNvSpPr txBox="1"/>
      </xdr:nvSpPr>
      <xdr:spPr>
        <a:xfrm>
          <a:off x="9372111" y="973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110188</xdr:rowOff>
    </xdr:from>
    <xdr:to>
      <xdr:col>12</xdr:col>
      <xdr:colOff>511175</xdr:colOff>
      <xdr:row>56</xdr:row>
      <xdr:rowOff>167978</xdr:rowOff>
    </xdr:to>
    <xdr:cxnSp macro="">
      <xdr:nvCxnSpPr>
        <xdr:cNvPr id="356" name="直線コネクタ 355"/>
        <xdr:cNvCxnSpPr/>
      </xdr:nvCxnSpPr>
      <xdr:spPr>
        <a:xfrm>
          <a:off x="7861300" y="9711388"/>
          <a:ext cx="889000" cy="5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34790</xdr:rowOff>
    </xdr:from>
    <xdr:to>
      <xdr:col>12</xdr:col>
      <xdr:colOff>561975</xdr:colOff>
      <xdr:row>56</xdr:row>
      <xdr:rowOff>136390</xdr:rowOff>
    </xdr:to>
    <xdr:sp macro="" textlink="">
      <xdr:nvSpPr>
        <xdr:cNvPr id="357" name="フローチャート : 判断 356"/>
        <xdr:cNvSpPr/>
      </xdr:nvSpPr>
      <xdr:spPr>
        <a:xfrm>
          <a:off x="8699500" y="96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152917</xdr:rowOff>
    </xdr:from>
    <xdr:ext cx="534377" cy="259045"/>
    <xdr:sp macro="" textlink="">
      <xdr:nvSpPr>
        <xdr:cNvPr id="358" name="テキスト ボックス 357"/>
        <xdr:cNvSpPr txBox="1"/>
      </xdr:nvSpPr>
      <xdr:spPr>
        <a:xfrm>
          <a:off x="8483111" y="941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110188</xdr:rowOff>
    </xdr:from>
    <xdr:to>
      <xdr:col>11</xdr:col>
      <xdr:colOff>307975</xdr:colOff>
      <xdr:row>56</xdr:row>
      <xdr:rowOff>135471</xdr:rowOff>
    </xdr:to>
    <xdr:cxnSp macro="">
      <xdr:nvCxnSpPr>
        <xdr:cNvPr id="359" name="直線コネクタ 358"/>
        <xdr:cNvCxnSpPr/>
      </xdr:nvCxnSpPr>
      <xdr:spPr>
        <a:xfrm flipV="1">
          <a:off x="6972300" y="9711388"/>
          <a:ext cx="8890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79756</xdr:rowOff>
    </xdr:from>
    <xdr:to>
      <xdr:col>11</xdr:col>
      <xdr:colOff>358775</xdr:colOff>
      <xdr:row>57</xdr:row>
      <xdr:rowOff>9906</xdr:rowOff>
    </xdr:to>
    <xdr:sp macro="" textlink="">
      <xdr:nvSpPr>
        <xdr:cNvPr id="360" name="フローチャート : 判断 359"/>
        <xdr:cNvSpPr/>
      </xdr:nvSpPr>
      <xdr:spPr>
        <a:xfrm>
          <a:off x="7810500" y="968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1033</xdr:rowOff>
    </xdr:from>
    <xdr:ext cx="534377" cy="259045"/>
    <xdr:sp macro="" textlink="">
      <xdr:nvSpPr>
        <xdr:cNvPr id="361" name="テキスト ボックス 360"/>
        <xdr:cNvSpPr txBox="1"/>
      </xdr:nvSpPr>
      <xdr:spPr>
        <a:xfrm>
          <a:off x="7594111" y="977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92741</xdr:rowOff>
    </xdr:from>
    <xdr:to>
      <xdr:col>10</xdr:col>
      <xdr:colOff>155575</xdr:colOff>
      <xdr:row>57</xdr:row>
      <xdr:rowOff>22891</xdr:rowOff>
    </xdr:to>
    <xdr:sp macro="" textlink="">
      <xdr:nvSpPr>
        <xdr:cNvPr id="362" name="フローチャート : 判断 361"/>
        <xdr:cNvSpPr/>
      </xdr:nvSpPr>
      <xdr:spPr>
        <a:xfrm>
          <a:off x="6921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14018</xdr:rowOff>
    </xdr:from>
    <xdr:ext cx="534377" cy="259045"/>
    <xdr:sp macro="" textlink="">
      <xdr:nvSpPr>
        <xdr:cNvPr id="363" name="テキスト ボックス 362"/>
        <xdr:cNvSpPr txBox="1"/>
      </xdr:nvSpPr>
      <xdr:spPr>
        <a:xfrm>
          <a:off x="6705111" y="978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154554</xdr:rowOff>
    </xdr:from>
    <xdr:to>
      <xdr:col>15</xdr:col>
      <xdr:colOff>231775</xdr:colOff>
      <xdr:row>56</xdr:row>
      <xdr:rowOff>84704</xdr:rowOff>
    </xdr:to>
    <xdr:sp macro="" textlink="">
      <xdr:nvSpPr>
        <xdr:cNvPr id="369" name="円/楕円 368"/>
        <xdr:cNvSpPr/>
      </xdr:nvSpPr>
      <xdr:spPr>
        <a:xfrm>
          <a:off x="10426700" y="958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132981</xdr:rowOff>
    </xdr:from>
    <xdr:ext cx="534377" cy="259045"/>
    <xdr:sp macro="" textlink="">
      <xdr:nvSpPr>
        <xdr:cNvPr id="370" name="農林水産業費該当値テキスト"/>
        <xdr:cNvSpPr txBox="1"/>
      </xdr:nvSpPr>
      <xdr:spPr>
        <a:xfrm>
          <a:off x="10528300" y="956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19,628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137957</xdr:rowOff>
    </xdr:from>
    <xdr:to>
      <xdr:col>14</xdr:col>
      <xdr:colOff>79375</xdr:colOff>
      <xdr:row>56</xdr:row>
      <xdr:rowOff>68107</xdr:rowOff>
    </xdr:to>
    <xdr:sp macro="" textlink="">
      <xdr:nvSpPr>
        <xdr:cNvPr id="371" name="円/楕円 370"/>
        <xdr:cNvSpPr/>
      </xdr:nvSpPr>
      <xdr:spPr>
        <a:xfrm>
          <a:off x="9588500" y="956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84634</xdr:rowOff>
    </xdr:from>
    <xdr:ext cx="534377" cy="259045"/>
    <xdr:sp macro="" textlink="">
      <xdr:nvSpPr>
        <xdr:cNvPr id="372" name="テキスト ボックス 371"/>
        <xdr:cNvSpPr txBox="1"/>
      </xdr:nvSpPr>
      <xdr:spPr>
        <a:xfrm>
          <a:off x="9372111" y="934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117178</xdr:rowOff>
    </xdr:from>
    <xdr:to>
      <xdr:col>12</xdr:col>
      <xdr:colOff>561975</xdr:colOff>
      <xdr:row>57</xdr:row>
      <xdr:rowOff>47328</xdr:rowOff>
    </xdr:to>
    <xdr:sp macro="" textlink="">
      <xdr:nvSpPr>
        <xdr:cNvPr id="373" name="円/楕円 372"/>
        <xdr:cNvSpPr/>
      </xdr:nvSpPr>
      <xdr:spPr>
        <a:xfrm>
          <a:off x="8699500" y="971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38455</xdr:rowOff>
    </xdr:from>
    <xdr:ext cx="534377" cy="259045"/>
    <xdr:sp macro="" textlink="">
      <xdr:nvSpPr>
        <xdr:cNvPr id="374" name="テキスト ボックス 373"/>
        <xdr:cNvSpPr txBox="1"/>
      </xdr:nvSpPr>
      <xdr:spPr>
        <a:xfrm>
          <a:off x="8483111" y="981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59388</xdr:rowOff>
    </xdr:from>
    <xdr:to>
      <xdr:col>11</xdr:col>
      <xdr:colOff>358775</xdr:colOff>
      <xdr:row>56</xdr:row>
      <xdr:rowOff>160988</xdr:rowOff>
    </xdr:to>
    <xdr:sp macro="" textlink="">
      <xdr:nvSpPr>
        <xdr:cNvPr id="375" name="円/楕円 374"/>
        <xdr:cNvSpPr/>
      </xdr:nvSpPr>
      <xdr:spPr>
        <a:xfrm>
          <a:off x="7810500" y="966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6065</xdr:rowOff>
    </xdr:from>
    <xdr:ext cx="534377" cy="259045"/>
    <xdr:sp macro="" textlink="">
      <xdr:nvSpPr>
        <xdr:cNvPr id="376" name="テキスト ボックス 375"/>
        <xdr:cNvSpPr txBox="1"/>
      </xdr:nvSpPr>
      <xdr:spPr>
        <a:xfrm>
          <a:off x="7594111" y="943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84671</xdr:rowOff>
    </xdr:from>
    <xdr:to>
      <xdr:col>10</xdr:col>
      <xdr:colOff>155575</xdr:colOff>
      <xdr:row>57</xdr:row>
      <xdr:rowOff>14821</xdr:rowOff>
    </xdr:to>
    <xdr:sp macro="" textlink="">
      <xdr:nvSpPr>
        <xdr:cNvPr id="377" name="円/楕円 376"/>
        <xdr:cNvSpPr/>
      </xdr:nvSpPr>
      <xdr:spPr>
        <a:xfrm>
          <a:off x="6921500" y="968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31348</xdr:rowOff>
    </xdr:from>
    <xdr:ext cx="534377" cy="259045"/>
    <xdr:sp macro="" textlink="">
      <xdr:nvSpPr>
        <xdr:cNvPr id="378" name="テキスト ボックス 377"/>
        <xdr:cNvSpPr txBox="1"/>
      </xdr:nvSpPr>
      <xdr:spPr>
        <a:xfrm>
          <a:off x="6705111" y="946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4" name="直線コネクタ 403"/>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5" name="商工費最小値テキスト"/>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06" name="直線コネクタ 405"/>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07" name="商工費最大値テキスト"/>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08" name="直線コネクタ 407"/>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13088</xdr:rowOff>
    </xdr:from>
    <xdr:to>
      <xdr:col>15</xdr:col>
      <xdr:colOff>180975</xdr:colOff>
      <xdr:row>79</xdr:row>
      <xdr:rowOff>29057</xdr:rowOff>
    </xdr:to>
    <xdr:cxnSp macro="">
      <xdr:nvCxnSpPr>
        <xdr:cNvPr id="409" name="直線コネクタ 408"/>
        <xdr:cNvCxnSpPr/>
      </xdr:nvCxnSpPr>
      <xdr:spPr>
        <a:xfrm flipV="1">
          <a:off x="9639300" y="13557638"/>
          <a:ext cx="838200" cy="1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76148</xdr:rowOff>
    </xdr:from>
    <xdr:ext cx="534377" cy="259045"/>
    <xdr:sp macro="" textlink="">
      <xdr:nvSpPr>
        <xdr:cNvPr id="410" name="商工費平均値テキスト"/>
        <xdr:cNvSpPr txBox="1"/>
      </xdr:nvSpPr>
      <xdr:spPr>
        <a:xfrm>
          <a:off x="10528300" y="13106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11" name="フローチャート : 判断 410"/>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28894</xdr:rowOff>
    </xdr:from>
    <xdr:to>
      <xdr:col>14</xdr:col>
      <xdr:colOff>28575</xdr:colOff>
      <xdr:row>79</xdr:row>
      <xdr:rowOff>29057</xdr:rowOff>
    </xdr:to>
    <xdr:cxnSp macro="">
      <xdr:nvCxnSpPr>
        <xdr:cNvPr id="412" name="直線コネクタ 411"/>
        <xdr:cNvCxnSpPr/>
      </xdr:nvCxnSpPr>
      <xdr:spPr>
        <a:xfrm>
          <a:off x="8750300" y="13573444"/>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43800</xdr:rowOff>
    </xdr:from>
    <xdr:to>
      <xdr:col>14</xdr:col>
      <xdr:colOff>79375</xdr:colOff>
      <xdr:row>77</xdr:row>
      <xdr:rowOff>145400</xdr:rowOff>
    </xdr:to>
    <xdr:sp macro="" textlink="">
      <xdr:nvSpPr>
        <xdr:cNvPr id="413" name="フローチャート : 判断 412"/>
        <xdr:cNvSpPr/>
      </xdr:nvSpPr>
      <xdr:spPr>
        <a:xfrm>
          <a:off x="9588500" y="1324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161927</xdr:rowOff>
    </xdr:from>
    <xdr:ext cx="534377" cy="259045"/>
    <xdr:sp macro="" textlink="">
      <xdr:nvSpPr>
        <xdr:cNvPr id="414" name="テキスト ボックス 413"/>
        <xdr:cNvSpPr txBox="1"/>
      </xdr:nvSpPr>
      <xdr:spPr>
        <a:xfrm>
          <a:off x="9372111" y="1302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28437</xdr:rowOff>
    </xdr:from>
    <xdr:to>
      <xdr:col>12</xdr:col>
      <xdr:colOff>511175</xdr:colOff>
      <xdr:row>79</xdr:row>
      <xdr:rowOff>28894</xdr:rowOff>
    </xdr:to>
    <xdr:cxnSp macro="">
      <xdr:nvCxnSpPr>
        <xdr:cNvPr id="415" name="直線コネクタ 414"/>
        <xdr:cNvCxnSpPr/>
      </xdr:nvCxnSpPr>
      <xdr:spPr>
        <a:xfrm>
          <a:off x="7861300" y="1357298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47589</xdr:rowOff>
    </xdr:from>
    <xdr:to>
      <xdr:col>12</xdr:col>
      <xdr:colOff>561975</xdr:colOff>
      <xdr:row>77</xdr:row>
      <xdr:rowOff>149189</xdr:rowOff>
    </xdr:to>
    <xdr:sp macro="" textlink="">
      <xdr:nvSpPr>
        <xdr:cNvPr id="416" name="フローチャート : 判断 415"/>
        <xdr:cNvSpPr/>
      </xdr:nvSpPr>
      <xdr:spPr>
        <a:xfrm>
          <a:off x="8699500" y="132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165716</xdr:rowOff>
    </xdr:from>
    <xdr:ext cx="534377" cy="259045"/>
    <xdr:sp macro="" textlink="">
      <xdr:nvSpPr>
        <xdr:cNvPr id="417" name="テキスト ボックス 416"/>
        <xdr:cNvSpPr txBox="1"/>
      </xdr:nvSpPr>
      <xdr:spPr>
        <a:xfrm>
          <a:off x="8483111" y="1302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28437</xdr:rowOff>
    </xdr:from>
    <xdr:to>
      <xdr:col>11</xdr:col>
      <xdr:colOff>307975</xdr:colOff>
      <xdr:row>79</xdr:row>
      <xdr:rowOff>30494</xdr:rowOff>
    </xdr:to>
    <xdr:cxnSp macro="">
      <xdr:nvCxnSpPr>
        <xdr:cNvPr id="418" name="直線コネクタ 417"/>
        <xdr:cNvCxnSpPr/>
      </xdr:nvCxnSpPr>
      <xdr:spPr>
        <a:xfrm flipV="1">
          <a:off x="6972300" y="1357298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122831</xdr:rowOff>
    </xdr:from>
    <xdr:to>
      <xdr:col>11</xdr:col>
      <xdr:colOff>358775</xdr:colOff>
      <xdr:row>78</xdr:row>
      <xdr:rowOff>52981</xdr:rowOff>
    </xdr:to>
    <xdr:sp macro="" textlink="">
      <xdr:nvSpPr>
        <xdr:cNvPr id="419" name="フローチャート : 判断 418"/>
        <xdr:cNvSpPr/>
      </xdr:nvSpPr>
      <xdr:spPr>
        <a:xfrm>
          <a:off x="7810500" y="133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69508</xdr:rowOff>
    </xdr:from>
    <xdr:ext cx="469744" cy="259045"/>
    <xdr:sp macro="" textlink="">
      <xdr:nvSpPr>
        <xdr:cNvPr id="420" name="テキスト ボックス 419"/>
        <xdr:cNvSpPr txBox="1"/>
      </xdr:nvSpPr>
      <xdr:spPr>
        <a:xfrm>
          <a:off x="7626427" y="1309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119662</xdr:rowOff>
    </xdr:from>
    <xdr:to>
      <xdr:col>10</xdr:col>
      <xdr:colOff>155575</xdr:colOff>
      <xdr:row>78</xdr:row>
      <xdr:rowOff>49812</xdr:rowOff>
    </xdr:to>
    <xdr:sp macro="" textlink="">
      <xdr:nvSpPr>
        <xdr:cNvPr id="421" name="フローチャート : 判断 420"/>
        <xdr:cNvSpPr/>
      </xdr:nvSpPr>
      <xdr:spPr>
        <a:xfrm>
          <a:off x="6921500" y="133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66339</xdr:rowOff>
    </xdr:from>
    <xdr:ext cx="469744" cy="259045"/>
    <xdr:sp macro="" textlink="">
      <xdr:nvSpPr>
        <xdr:cNvPr id="422" name="テキスト ボックス 421"/>
        <xdr:cNvSpPr txBox="1"/>
      </xdr:nvSpPr>
      <xdr:spPr>
        <a:xfrm>
          <a:off x="6737427" y="1309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133738</xdr:rowOff>
    </xdr:from>
    <xdr:to>
      <xdr:col>15</xdr:col>
      <xdr:colOff>231775</xdr:colOff>
      <xdr:row>79</xdr:row>
      <xdr:rowOff>63888</xdr:rowOff>
    </xdr:to>
    <xdr:sp macro="" textlink="">
      <xdr:nvSpPr>
        <xdr:cNvPr id="428" name="円/楕円 427"/>
        <xdr:cNvSpPr/>
      </xdr:nvSpPr>
      <xdr:spPr>
        <a:xfrm>
          <a:off x="10426700" y="1350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48665</xdr:rowOff>
    </xdr:from>
    <xdr:ext cx="469744" cy="259045"/>
    <xdr:sp macro="" textlink="">
      <xdr:nvSpPr>
        <xdr:cNvPr id="429" name="商工費該当値テキスト"/>
        <xdr:cNvSpPr txBox="1"/>
      </xdr:nvSpPr>
      <xdr:spPr>
        <a:xfrm>
          <a:off x="10528300" y="134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149707</xdr:rowOff>
    </xdr:from>
    <xdr:to>
      <xdr:col>14</xdr:col>
      <xdr:colOff>79375</xdr:colOff>
      <xdr:row>79</xdr:row>
      <xdr:rowOff>79857</xdr:rowOff>
    </xdr:to>
    <xdr:sp macro="" textlink="">
      <xdr:nvSpPr>
        <xdr:cNvPr id="430" name="円/楕円 429"/>
        <xdr:cNvSpPr/>
      </xdr:nvSpPr>
      <xdr:spPr>
        <a:xfrm>
          <a:off x="9588500" y="1352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70984</xdr:rowOff>
    </xdr:from>
    <xdr:ext cx="469744" cy="259045"/>
    <xdr:sp macro="" textlink="">
      <xdr:nvSpPr>
        <xdr:cNvPr id="431" name="テキスト ボックス 430"/>
        <xdr:cNvSpPr txBox="1"/>
      </xdr:nvSpPr>
      <xdr:spPr>
        <a:xfrm>
          <a:off x="9404427" y="136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149544</xdr:rowOff>
    </xdr:from>
    <xdr:to>
      <xdr:col>12</xdr:col>
      <xdr:colOff>561975</xdr:colOff>
      <xdr:row>79</xdr:row>
      <xdr:rowOff>79694</xdr:rowOff>
    </xdr:to>
    <xdr:sp macro="" textlink="">
      <xdr:nvSpPr>
        <xdr:cNvPr id="432" name="円/楕円 431"/>
        <xdr:cNvSpPr/>
      </xdr:nvSpPr>
      <xdr:spPr>
        <a:xfrm>
          <a:off x="8699500" y="135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70821</xdr:rowOff>
    </xdr:from>
    <xdr:ext cx="469744" cy="259045"/>
    <xdr:sp macro="" textlink="">
      <xdr:nvSpPr>
        <xdr:cNvPr id="433" name="テキスト ボックス 432"/>
        <xdr:cNvSpPr txBox="1"/>
      </xdr:nvSpPr>
      <xdr:spPr>
        <a:xfrm>
          <a:off x="8515427" y="1361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149087</xdr:rowOff>
    </xdr:from>
    <xdr:to>
      <xdr:col>11</xdr:col>
      <xdr:colOff>358775</xdr:colOff>
      <xdr:row>79</xdr:row>
      <xdr:rowOff>79237</xdr:rowOff>
    </xdr:to>
    <xdr:sp macro="" textlink="">
      <xdr:nvSpPr>
        <xdr:cNvPr id="434" name="円/楕円 433"/>
        <xdr:cNvSpPr/>
      </xdr:nvSpPr>
      <xdr:spPr>
        <a:xfrm>
          <a:off x="7810500" y="1352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70364</xdr:rowOff>
    </xdr:from>
    <xdr:ext cx="469744" cy="259045"/>
    <xdr:sp macro="" textlink="">
      <xdr:nvSpPr>
        <xdr:cNvPr id="435" name="テキスト ボックス 434"/>
        <xdr:cNvSpPr txBox="1"/>
      </xdr:nvSpPr>
      <xdr:spPr>
        <a:xfrm>
          <a:off x="7626427" y="1361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151144</xdr:rowOff>
    </xdr:from>
    <xdr:to>
      <xdr:col>10</xdr:col>
      <xdr:colOff>155575</xdr:colOff>
      <xdr:row>79</xdr:row>
      <xdr:rowOff>81294</xdr:rowOff>
    </xdr:to>
    <xdr:sp macro="" textlink="">
      <xdr:nvSpPr>
        <xdr:cNvPr id="436" name="円/楕円 435"/>
        <xdr:cNvSpPr/>
      </xdr:nvSpPr>
      <xdr:spPr>
        <a:xfrm>
          <a:off x="6921500" y="1352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72421</xdr:rowOff>
    </xdr:from>
    <xdr:ext cx="469744" cy="259045"/>
    <xdr:sp macro="" textlink="">
      <xdr:nvSpPr>
        <xdr:cNvPr id="437" name="テキスト ボックス 436"/>
        <xdr:cNvSpPr txBox="1"/>
      </xdr:nvSpPr>
      <xdr:spPr>
        <a:xfrm>
          <a:off x="6737427" y="1361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96320</xdr:rowOff>
    </xdr:from>
    <xdr:to>
      <xdr:col>15</xdr:col>
      <xdr:colOff>180340</xdr:colOff>
      <xdr:row>98</xdr:row>
      <xdr:rowOff>55918</xdr:rowOff>
    </xdr:to>
    <xdr:cxnSp macro="">
      <xdr:nvCxnSpPr>
        <xdr:cNvPr id="461" name="直線コネクタ 460"/>
        <xdr:cNvCxnSpPr/>
      </xdr:nvCxnSpPr>
      <xdr:spPr>
        <a:xfrm flipV="1">
          <a:off x="10475595" y="15698270"/>
          <a:ext cx="1270" cy="115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59745</xdr:rowOff>
    </xdr:from>
    <xdr:ext cx="534377" cy="259045"/>
    <xdr:sp macro="" textlink="">
      <xdr:nvSpPr>
        <xdr:cNvPr id="462" name="土木費最小値テキスト"/>
        <xdr:cNvSpPr txBox="1"/>
      </xdr:nvSpPr>
      <xdr:spPr>
        <a:xfrm>
          <a:off x="10528300" y="1686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55918</xdr:rowOff>
    </xdr:from>
    <xdr:to>
      <xdr:col>15</xdr:col>
      <xdr:colOff>269875</xdr:colOff>
      <xdr:row>98</xdr:row>
      <xdr:rowOff>55918</xdr:rowOff>
    </xdr:to>
    <xdr:cxnSp macro="">
      <xdr:nvCxnSpPr>
        <xdr:cNvPr id="463" name="直線コネクタ 462"/>
        <xdr:cNvCxnSpPr/>
      </xdr:nvCxnSpPr>
      <xdr:spPr>
        <a:xfrm>
          <a:off x="10388600" y="168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42997</xdr:rowOff>
    </xdr:from>
    <xdr:ext cx="599010" cy="259045"/>
    <xdr:sp macro="" textlink="">
      <xdr:nvSpPr>
        <xdr:cNvPr id="464" name="土木費最大値テキスト"/>
        <xdr:cNvSpPr txBox="1"/>
      </xdr:nvSpPr>
      <xdr:spPr>
        <a:xfrm>
          <a:off x="10528300" y="15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91</xdr:row>
      <xdr:rowOff>96320</xdr:rowOff>
    </xdr:from>
    <xdr:to>
      <xdr:col>15</xdr:col>
      <xdr:colOff>269875</xdr:colOff>
      <xdr:row>91</xdr:row>
      <xdr:rowOff>96320</xdr:rowOff>
    </xdr:to>
    <xdr:cxnSp macro="">
      <xdr:nvCxnSpPr>
        <xdr:cNvPr id="465" name="直線コネクタ 464"/>
        <xdr:cNvCxnSpPr/>
      </xdr:nvCxnSpPr>
      <xdr:spPr>
        <a:xfrm>
          <a:off x="10388600" y="156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124025</xdr:rowOff>
    </xdr:from>
    <xdr:to>
      <xdr:col>15</xdr:col>
      <xdr:colOff>180975</xdr:colOff>
      <xdr:row>97</xdr:row>
      <xdr:rowOff>125062</xdr:rowOff>
    </xdr:to>
    <xdr:cxnSp macro="">
      <xdr:nvCxnSpPr>
        <xdr:cNvPr id="466" name="直線コネクタ 465"/>
        <xdr:cNvCxnSpPr/>
      </xdr:nvCxnSpPr>
      <xdr:spPr>
        <a:xfrm>
          <a:off x="9639300" y="16754675"/>
          <a:ext cx="838200" cy="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71452</xdr:rowOff>
    </xdr:from>
    <xdr:ext cx="534377" cy="259045"/>
    <xdr:sp macro="" textlink="">
      <xdr:nvSpPr>
        <xdr:cNvPr id="467" name="土木費平均値テキスト"/>
        <xdr:cNvSpPr txBox="1"/>
      </xdr:nvSpPr>
      <xdr:spPr>
        <a:xfrm>
          <a:off x="10528300" y="16530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48575</xdr:rowOff>
    </xdr:from>
    <xdr:to>
      <xdr:col>15</xdr:col>
      <xdr:colOff>231775</xdr:colOff>
      <xdr:row>97</xdr:row>
      <xdr:rowOff>150175</xdr:rowOff>
    </xdr:to>
    <xdr:sp macro="" textlink="">
      <xdr:nvSpPr>
        <xdr:cNvPr id="468" name="フローチャート : 判断 467"/>
        <xdr:cNvSpPr/>
      </xdr:nvSpPr>
      <xdr:spPr>
        <a:xfrm>
          <a:off x="10426700" y="166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78839</xdr:rowOff>
    </xdr:from>
    <xdr:to>
      <xdr:col>14</xdr:col>
      <xdr:colOff>28575</xdr:colOff>
      <xdr:row>97</xdr:row>
      <xdr:rowOff>124025</xdr:rowOff>
    </xdr:to>
    <xdr:cxnSp macro="">
      <xdr:nvCxnSpPr>
        <xdr:cNvPr id="469" name="直線コネクタ 468"/>
        <xdr:cNvCxnSpPr/>
      </xdr:nvCxnSpPr>
      <xdr:spPr>
        <a:xfrm>
          <a:off x="8750300" y="16709489"/>
          <a:ext cx="889000" cy="4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43371</xdr:rowOff>
    </xdr:from>
    <xdr:to>
      <xdr:col>14</xdr:col>
      <xdr:colOff>79375</xdr:colOff>
      <xdr:row>97</xdr:row>
      <xdr:rowOff>144971</xdr:rowOff>
    </xdr:to>
    <xdr:sp macro="" textlink="">
      <xdr:nvSpPr>
        <xdr:cNvPr id="470" name="フローチャート : 判断 469"/>
        <xdr:cNvSpPr/>
      </xdr:nvSpPr>
      <xdr:spPr>
        <a:xfrm>
          <a:off x="9588500" y="1667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161498</xdr:rowOff>
    </xdr:from>
    <xdr:ext cx="534377" cy="259045"/>
    <xdr:sp macro="" textlink="">
      <xdr:nvSpPr>
        <xdr:cNvPr id="471" name="テキスト ボックス 470"/>
        <xdr:cNvSpPr txBox="1"/>
      </xdr:nvSpPr>
      <xdr:spPr>
        <a:xfrm>
          <a:off x="9372111" y="1644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72081</xdr:rowOff>
    </xdr:from>
    <xdr:to>
      <xdr:col>12</xdr:col>
      <xdr:colOff>511175</xdr:colOff>
      <xdr:row>97</xdr:row>
      <xdr:rowOff>78839</xdr:rowOff>
    </xdr:to>
    <xdr:cxnSp macro="">
      <xdr:nvCxnSpPr>
        <xdr:cNvPr id="472" name="直線コネクタ 471"/>
        <xdr:cNvCxnSpPr/>
      </xdr:nvCxnSpPr>
      <xdr:spPr>
        <a:xfrm>
          <a:off x="7861300" y="16702731"/>
          <a:ext cx="889000" cy="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22461</xdr:rowOff>
    </xdr:from>
    <xdr:to>
      <xdr:col>12</xdr:col>
      <xdr:colOff>561975</xdr:colOff>
      <xdr:row>97</xdr:row>
      <xdr:rowOff>124061</xdr:rowOff>
    </xdr:to>
    <xdr:sp macro="" textlink="">
      <xdr:nvSpPr>
        <xdr:cNvPr id="473" name="フローチャート : 判断 472"/>
        <xdr:cNvSpPr/>
      </xdr:nvSpPr>
      <xdr:spPr>
        <a:xfrm>
          <a:off x="8699500" y="166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140588</xdr:rowOff>
    </xdr:from>
    <xdr:ext cx="534377" cy="259045"/>
    <xdr:sp macro="" textlink="">
      <xdr:nvSpPr>
        <xdr:cNvPr id="474" name="テキスト ボックス 473"/>
        <xdr:cNvSpPr txBox="1"/>
      </xdr:nvSpPr>
      <xdr:spPr>
        <a:xfrm>
          <a:off x="8483111" y="164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28950</xdr:rowOff>
    </xdr:from>
    <xdr:to>
      <xdr:col>11</xdr:col>
      <xdr:colOff>307975</xdr:colOff>
      <xdr:row>97</xdr:row>
      <xdr:rowOff>72081</xdr:rowOff>
    </xdr:to>
    <xdr:cxnSp macro="">
      <xdr:nvCxnSpPr>
        <xdr:cNvPr id="475" name="直線コネクタ 474"/>
        <xdr:cNvCxnSpPr/>
      </xdr:nvCxnSpPr>
      <xdr:spPr>
        <a:xfrm>
          <a:off x="6972300" y="16659600"/>
          <a:ext cx="889000" cy="4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55387</xdr:rowOff>
    </xdr:from>
    <xdr:to>
      <xdr:col>11</xdr:col>
      <xdr:colOff>358775</xdr:colOff>
      <xdr:row>97</xdr:row>
      <xdr:rowOff>156987</xdr:rowOff>
    </xdr:to>
    <xdr:sp macro="" textlink="">
      <xdr:nvSpPr>
        <xdr:cNvPr id="476" name="フローチャート : 判断 475"/>
        <xdr:cNvSpPr/>
      </xdr:nvSpPr>
      <xdr:spPr>
        <a:xfrm>
          <a:off x="7810500" y="166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148114</xdr:rowOff>
    </xdr:from>
    <xdr:ext cx="534377" cy="259045"/>
    <xdr:sp macro="" textlink="">
      <xdr:nvSpPr>
        <xdr:cNvPr id="477" name="テキスト ボックス 476"/>
        <xdr:cNvSpPr txBox="1"/>
      </xdr:nvSpPr>
      <xdr:spPr>
        <a:xfrm>
          <a:off x="7594111" y="1677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53459</xdr:rowOff>
    </xdr:from>
    <xdr:to>
      <xdr:col>10</xdr:col>
      <xdr:colOff>155575</xdr:colOff>
      <xdr:row>97</xdr:row>
      <xdr:rowOff>155059</xdr:rowOff>
    </xdr:to>
    <xdr:sp macro="" textlink="">
      <xdr:nvSpPr>
        <xdr:cNvPr id="478" name="フローチャート : 判断 477"/>
        <xdr:cNvSpPr/>
      </xdr:nvSpPr>
      <xdr:spPr>
        <a:xfrm>
          <a:off x="6921500" y="166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146186</xdr:rowOff>
    </xdr:from>
    <xdr:ext cx="534377" cy="259045"/>
    <xdr:sp macro="" textlink="">
      <xdr:nvSpPr>
        <xdr:cNvPr id="479" name="テキスト ボックス 478"/>
        <xdr:cNvSpPr txBox="1"/>
      </xdr:nvSpPr>
      <xdr:spPr>
        <a:xfrm>
          <a:off x="6705111" y="1677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74262</xdr:rowOff>
    </xdr:from>
    <xdr:to>
      <xdr:col>15</xdr:col>
      <xdr:colOff>231775</xdr:colOff>
      <xdr:row>98</xdr:row>
      <xdr:rowOff>4412</xdr:rowOff>
    </xdr:to>
    <xdr:sp macro="" textlink="">
      <xdr:nvSpPr>
        <xdr:cNvPr id="485" name="円/楕円 484"/>
        <xdr:cNvSpPr/>
      </xdr:nvSpPr>
      <xdr:spPr>
        <a:xfrm>
          <a:off x="10426700" y="1670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27002</xdr:rowOff>
    </xdr:from>
    <xdr:ext cx="534377" cy="259045"/>
    <xdr:sp macro="" textlink="">
      <xdr:nvSpPr>
        <xdr:cNvPr id="486" name="土木費該当値テキスト"/>
        <xdr:cNvSpPr txBox="1"/>
      </xdr:nvSpPr>
      <xdr:spPr>
        <a:xfrm>
          <a:off x="10528300" y="1665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34,421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73225</xdr:rowOff>
    </xdr:from>
    <xdr:to>
      <xdr:col>14</xdr:col>
      <xdr:colOff>79375</xdr:colOff>
      <xdr:row>98</xdr:row>
      <xdr:rowOff>3375</xdr:rowOff>
    </xdr:to>
    <xdr:sp macro="" textlink="">
      <xdr:nvSpPr>
        <xdr:cNvPr id="487" name="円/楕円 486"/>
        <xdr:cNvSpPr/>
      </xdr:nvSpPr>
      <xdr:spPr>
        <a:xfrm>
          <a:off x="9588500" y="167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165952</xdr:rowOff>
    </xdr:from>
    <xdr:ext cx="534377" cy="259045"/>
    <xdr:sp macro="" textlink="">
      <xdr:nvSpPr>
        <xdr:cNvPr id="488" name="テキスト ボックス 487"/>
        <xdr:cNvSpPr txBox="1"/>
      </xdr:nvSpPr>
      <xdr:spPr>
        <a:xfrm>
          <a:off x="9372111" y="1679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34,557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28039</xdr:rowOff>
    </xdr:from>
    <xdr:to>
      <xdr:col>12</xdr:col>
      <xdr:colOff>561975</xdr:colOff>
      <xdr:row>97</xdr:row>
      <xdr:rowOff>129639</xdr:rowOff>
    </xdr:to>
    <xdr:sp macro="" textlink="">
      <xdr:nvSpPr>
        <xdr:cNvPr id="489" name="円/楕円 488"/>
        <xdr:cNvSpPr/>
      </xdr:nvSpPr>
      <xdr:spPr>
        <a:xfrm>
          <a:off x="8699500" y="1665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120766</xdr:rowOff>
    </xdr:from>
    <xdr:ext cx="534377" cy="259045"/>
    <xdr:sp macro="" textlink="">
      <xdr:nvSpPr>
        <xdr:cNvPr id="490" name="テキスト ボックス 489"/>
        <xdr:cNvSpPr txBox="1"/>
      </xdr:nvSpPr>
      <xdr:spPr>
        <a:xfrm>
          <a:off x="8483111" y="1675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40,487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21281</xdr:rowOff>
    </xdr:from>
    <xdr:to>
      <xdr:col>11</xdr:col>
      <xdr:colOff>358775</xdr:colOff>
      <xdr:row>97</xdr:row>
      <xdr:rowOff>122881</xdr:rowOff>
    </xdr:to>
    <xdr:sp macro="" textlink="">
      <xdr:nvSpPr>
        <xdr:cNvPr id="491" name="円/楕円 490"/>
        <xdr:cNvSpPr/>
      </xdr:nvSpPr>
      <xdr:spPr>
        <a:xfrm>
          <a:off x="7810500" y="166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139408</xdr:rowOff>
    </xdr:from>
    <xdr:ext cx="534377" cy="259045"/>
    <xdr:sp macro="" textlink="">
      <xdr:nvSpPr>
        <xdr:cNvPr id="492" name="テキスト ボックス 491"/>
        <xdr:cNvSpPr txBox="1"/>
      </xdr:nvSpPr>
      <xdr:spPr>
        <a:xfrm>
          <a:off x="7594111" y="1642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41,374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149600</xdr:rowOff>
    </xdr:from>
    <xdr:to>
      <xdr:col>10</xdr:col>
      <xdr:colOff>155575</xdr:colOff>
      <xdr:row>97</xdr:row>
      <xdr:rowOff>79750</xdr:rowOff>
    </xdr:to>
    <xdr:sp macro="" textlink="">
      <xdr:nvSpPr>
        <xdr:cNvPr id="493" name="円/楕円 492"/>
        <xdr:cNvSpPr/>
      </xdr:nvSpPr>
      <xdr:spPr>
        <a:xfrm>
          <a:off x="6921500" y="166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96277</xdr:rowOff>
    </xdr:from>
    <xdr:ext cx="534377" cy="259045"/>
    <xdr:sp macro="" textlink="">
      <xdr:nvSpPr>
        <xdr:cNvPr id="494" name="テキスト ボックス 493"/>
        <xdr:cNvSpPr txBox="1"/>
      </xdr:nvSpPr>
      <xdr:spPr>
        <a:xfrm>
          <a:off x="6705111" y="1638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36106</xdr:rowOff>
    </xdr:from>
    <xdr:to>
      <xdr:col>23</xdr:col>
      <xdr:colOff>516889</xdr:colOff>
      <xdr:row>38</xdr:row>
      <xdr:rowOff>160807</xdr:rowOff>
    </xdr:to>
    <xdr:cxnSp macro="">
      <xdr:nvCxnSpPr>
        <xdr:cNvPr id="519" name="直線コネクタ 518"/>
        <xdr:cNvCxnSpPr/>
      </xdr:nvCxnSpPr>
      <xdr:spPr>
        <a:xfrm flipV="1">
          <a:off x="16317595" y="5351056"/>
          <a:ext cx="1269" cy="132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164634</xdr:rowOff>
    </xdr:from>
    <xdr:ext cx="534377" cy="259045"/>
    <xdr:sp macro="" textlink="">
      <xdr:nvSpPr>
        <xdr:cNvPr id="520" name="消防費最小値テキスト"/>
        <xdr:cNvSpPr txBox="1"/>
      </xdr:nvSpPr>
      <xdr:spPr>
        <a:xfrm>
          <a:off x="16370300"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160807</xdr:rowOff>
    </xdr:from>
    <xdr:to>
      <xdr:col>23</xdr:col>
      <xdr:colOff>606425</xdr:colOff>
      <xdr:row>38</xdr:row>
      <xdr:rowOff>160807</xdr:rowOff>
    </xdr:to>
    <xdr:cxnSp macro="">
      <xdr:nvCxnSpPr>
        <xdr:cNvPr id="521" name="直線コネクタ 520"/>
        <xdr:cNvCxnSpPr/>
      </xdr:nvCxnSpPr>
      <xdr:spPr>
        <a:xfrm>
          <a:off x="16230600" y="667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154233</xdr:rowOff>
    </xdr:from>
    <xdr:ext cx="534377" cy="259045"/>
    <xdr:sp macro="" textlink="">
      <xdr:nvSpPr>
        <xdr:cNvPr id="522" name="消防費最大値テキスト"/>
        <xdr:cNvSpPr txBox="1"/>
      </xdr:nvSpPr>
      <xdr:spPr>
        <a:xfrm>
          <a:off x="16370300" y="51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36106</xdr:rowOff>
    </xdr:from>
    <xdr:to>
      <xdr:col>23</xdr:col>
      <xdr:colOff>606425</xdr:colOff>
      <xdr:row>31</xdr:row>
      <xdr:rowOff>36106</xdr:rowOff>
    </xdr:to>
    <xdr:cxnSp macro="">
      <xdr:nvCxnSpPr>
        <xdr:cNvPr id="523" name="直線コネクタ 522"/>
        <xdr:cNvCxnSpPr/>
      </xdr:nvCxnSpPr>
      <xdr:spPr>
        <a:xfrm>
          <a:off x="16230600" y="535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129299</xdr:rowOff>
    </xdr:from>
    <xdr:to>
      <xdr:col>23</xdr:col>
      <xdr:colOff>517525</xdr:colOff>
      <xdr:row>37</xdr:row>
      <xdr:rowOff>163170</xdr:rowOff>
    </xdr:to>
    <xdr:cxnSp macro="">
      <xdr:nvCxnSpPr>
        <xdr:cNvPr id="524" name="直線コネクタ 523"/>
        <xdr:cNvCxnSpPr/>
      </xdr:nvCxnSpPr>
      <xdr:spPr>
        <a:xfrm flipV="1">
          <a:off x="15481300" y="6472949"/>
          <a:ext cx="8382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1135</xdr:rowOff>
    </xdr:from>
    <xdr:ext cx="534377" cy="259045"/>
    <xdr:sp macro="" textlink="">
      <xdr:nvSpPr>
        <xdr:cNvPr id="525" name="消防費平均値テキスト"/>
        <xdr:cNvSpPr txBox="1"/>
      </xdr:nvSpPr>
      <xdr:spPr>
        <a:xfrm>
          <a:off x="16370300" y="6173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149708</xdr:rowOff>
    </xdr:from>
    <xdr:to>
      <xdr:col>23</xdr:col>
      <xdr:colOff>568325</xdr:colOff>
      <xdr:row>37</xdr:row>
      <xdr:rowOff>79858</xdr:rowOff>
    </xdr:to>
    <xdr:sp macro="" textlink="">
      <xdr:nvSpPr>
        <xdr:cNvPr id="526" name="フローチャート : 判断 525"/>
        <xdr:cNvSpPr/>
      </xdr:nvSpPr>
      <xdr:spPr>
        <a:xfrm>
          <a:off x="162687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163093</xdr:rowOff>
    </xdr:from>
    <xdr:to>
      <xdr:col>22</xdr:col>
      <xdr:colOff>365125</xdr:colOff>
      <xdr:row>37</xdr:row>
      <xdr:rowOff>163170</xdr:rowOff>
    </xdr:to>
    <xdr:cxnSp macro="">
      <xdr:nvCxnSpPr>
        <xdr:cNvPr id="527" name="直線コネクタ 526"/>
        <xdr:cNvCxnSpPr/>
      </xdr:nvCxnSpPr>
      <xdr:spPr>
        <a:xfrm>
          <a:off x="14592300" y="6506743"/>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143764</xdr:rowOff>
    </xdr:from>
    <xdr:to>
      <xdr:col>22</xdr:col>
      <xdr:colOff>415925</xdr:colOff>
      <xdr:row>37</xdr:row>
      <xdr:rowOff>73914</xdr:rowOff>
    </xdr:to>
    <xdr:sp macro="" textlink="">
      <xdr:nvSpPr>
        <xdr:cNvPr id="528" name="フローチャート : 判断 527"/>
        <xdr:cNvSpPr/>
      </xdr:nvSpPr>
      <xdr:spPr>
        <a:xfrm>
          <a:off x="15430500" y="631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90441</xdr:rowOff>
    </xdr:from>
    <xdr:ext cx="534377" cy="259045"/>
    <xdr:sp macro="" textlink="">
      <xdr:nvSpPr>
        <xdr:cNvPr id="529" name="テキスト ボックス 528"/>
        <xdr:cNvSpPr txBox="1"/>
      </xdr:nvSpPr>
      <xdr:spPr>
        <a:xfrm>
          <a:off x="15214111" y="60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163093</xdr:rowOff>
    </xdr:from>
    <xdr:to>
      <xdr:col>21</xdr:col>
      <xdr:colOff>161925</xdr:colOff>
      <xdr:row>38</xdr:row>
      <xdr:rowOff>35611</xdr:rowOff>
    </xdr:to>
    <xdr:cxnSp macro="">
      <xdr:nvCxnSpPr>
        <xdr:cNvPr id="530" name="直線コネクタ 529"/>
        <xdr:cNvCxnSpPr/>
      </xdr:nvCxnSpPr>
      <xdr:spPr>
        <a:xfrm flipV="1">
          <a:off x="13703300" y="6506743"/>
          <a:ext cx="889000" cy="4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40665</xdr:rowOff>
    </xdr:from>
    <xdr:to>
      <xdr:col>21</xdr:col>
      <xdr:colOff>212725</xdr:colOff>
      <xdr:row>35</xdr:row>
      <xdr:rowOff>142265</xdr:rowOff>
    </xdr:to>
    <xdr:sp macro="" textlink="">
      <xdr:nvSpPr>
        <xdr:cNvPr id="531" name="フローチャート : 判断 530"/>
        <xdr:cNvSpPr/>
      </xdr:nvSpPr>
      <xdr:spPr>
        <a:xfrm>
          <a:off x="14541500" y="60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158792</xdr:rowOff>
    </xdr:from>
    <xdr:ext cx="534377" cy="259045"/>
    <xdr:sp macro="" textlink="">
      <xdr:nvSpPr>
        <xdr:cNvPr id="532" name="テキスト ボックス 531"/>
        <xdr:cNvSpPr txBox="1"/>
      </xdr:nvSpPr>
      <xdr:spPr>
        <a:xfrm>
          <a:off x="14325111" y="58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144348</xdr:rowOff>
    </xdr:from>
    <xdr:to>
      <xdr:col>19</xdr:col>
      <xdr:colOff>644525</xdr:colOff>
      <xdr:row>38</xdr:row>
      <xdr:rowOff>35611</xdr:rowOff>
    </xdr:to>
    <xdr:cxnSp macro="">
      <xdr:nvCxnSpPr>
        <xdr:cNvPr id="533" name="直線コネクタ 532"/>
        <xdr:cNvCxnSpPr/>
      </xdr:nvCxnSpPr>
      <xdr:spPr>
        <a:xfrm>
          <a:off x="12814300" y="6487998"/>
          <a:ext cx="889000" cy="6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82614</xdr:rowOff>
    </xdr:from>
    <xdr:to>
      <xdr:col>20</xdr:col>
      <xdr:colOff>9525</xdr:colOff>
      <xdr:row>38</xdr:row>
      <xdr:rowOff>12764</xdr:rowOff>
    </xdr:to>
    <xdr:sp macro="" textlink="">
      <xdr:nvSpPr>
        <xdr:cNvPr id="534" name="フローチャート : 判断 533"/>
        <xdr:cNvSpPr/>
      </xdr:nvSpPr>
      <xdr:spPr>
        <a:xfrm>
          <a:off x="13652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29291</xdr:rowOff>
    </xdr:from>
    <xdr:ext cx="534377" cy="259045"/>
    <xdr:sp macro="" textlink="">
      <xdr:nvSpPr>
        <xdr:cNvPr id="535" name="テキスト ボックス 534"/>
        <xdr:cNvSpPr txBox="1"/>
      </xdr:nvSpPr>
      <xdr:spPr>
        <a:xfrm>
          <a:off x="13436111" y="62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108179</xdr:rowOff>
    </xdr:from>
    <xdr:to>
      <xdr:col>18</xdr:col>
      <xdr:colOff>492125</xdr:colOff>
      <xdr:row>38</xdr:row>
      <xdr:rowOff>38329</xdr:rowOff>
    </xdr:to>
    <xdr:sp macro="" textlink="">
      <xdr:nvSpPr>
        <xdr:cNvPr id="536" name="フローチャート : 判断 535"/>
        <xdr:cNvSpPr/>
      </xdr:nvSpPr>
      <xdr:spPr>
        <a:xfrm>
          <a:off x="12763500" y="645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29456</xdr:rowOff>
    </xdr:from>
    <xdr:ext cx="534377" cy="259045"/>
    <xdr:sp macro="" textlink="">
      <xdr:nvSpPr>
        <xdr:cNvPr id="537" name="テキスト ボックス 536"/>
        <xdr:cNvSpPr txBox="1"/>
      </xdr:nvSpPr>
      <xdr:spPr>
        <a:xfrm>
          <a:off x="12547111" y="654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78499</xdr:rowOff>
    </xdr:from>
    <xdr:to>
      <xdr:col>23</xdr:col>
      <xdr:colOff>568325</xdr:colOff>
      <xdr:row>38</xdr:row>
      <xdr:rowOff>8649</xdr:rowOff>
    </xdr:to>
    <xdr:sp macro="" textlink="">
      <xdr:nvSpPr>
        <xdr:cNvPr id="543" name="円/楕円 542"/>
        <xdr:cNvSpPr/>
      </xdr:nvSpPr>
      <xdr:spPr>
        <a:xfrm>
          <a:off x="16268700" y="642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56926</xdr:rowOff>
    </xdr:from>
    <xdr:ext cx="534377" cy="259045"/>
    <xdr:sp macro="" textlink="">
      <xdr:nvSpPr>
        <xdr:cNvPr id="544" name="消防費該当値テキスト"/>
        <xdr:cNvSpPr txBox="1"/>
      </xdr:nvSpPr>
      <xdr:spPr>
        <a:xfrm>
          <a:off x="16370300" y="64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16,773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112369</xdr:rowOff>
    </xdr:from>
    <xdr:to>
      <xdr:col>22</xdr:col>
      <xdr:colOff>415925</xdr:colOff>
      <xdr:row>38</xdr:row>
      <xdr:rowOff>42520</xdr:rowOff>
    </xdr:to>
    <xdr:sp macro="" textlink="">
      <xdr:nvSpPr>
        <xdr:cNvPr id="545" name="円/楕円 544"/>
        <xdr:cNvSpPr/>
      </xdr:nvSpPr>
      <xdr:spPr>
        <a:xfrm>
          <a:off x="15430500" y="64560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33647</xdr:rowOff>
    </xdr:from>
    <xdr:ext cx="534377" cy="259045"/>
    <xdr:sp macro="" textlink="">
      <xdr:nvSpPr>
        <xdr:cNvPr id="546" name="テキスト ボックス 545"/>
        <xdr:cNvSpPr txBox="1"/>
      </xdr:nvSpPr>
      <xdr:spPr>
        <a:xfrm>
          <a:off x="15214111" y="654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112294</xdr:rowOff>
    </xdr:from>
    <xdr:to>
      <xdr:col>21</xdr:col>
      <xdr:colOff>212725</xdr:colOff>
      <xdr:row>38</xdr:row>
      <xdr:rowOff>42444</xdr:rowOff>
    </xdr:to>
    <xdr:sp macro="" textlink="">
      <xdr:nvSpPr>
        <xdr:cNvPr id="547" name="円/楕円 546"/>
        <xdr:cNvSpPr/>
      </xdr:nvSpPr>
      <xdr:spPr>
        <a:xfrm>
          <a:off x="14541500" y="64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33570</xdr:rowOff>
    </xdr:from>
    <xdr:ext cx="534377" cy="259045"/>
    <xdr:sp macro="" textlink="">
      <xdr:nvSpPr>
        <xdr:cNvPr id="548" name="テキスト ボックス 547"/>
        <xdr:cNvSpPr txBox="1"/>
      </xdr:nvSpPr>
      <xdr:spPr>
        <a:xfrm>
          <a:off x="14325111" y="654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156261</xdr:rowOff>
    </xdr:from>
    <xdr:to>
      <xdr:col>20</xdr:col>
      <xdr:colOff>9525</xdr:colOff>
      <xdr:row>38</xdr:row>
      <xdr:rowOff>86410</xdr:rowOff>
    </xdr:to>
    <xdr:sp macro="" textlink="">
      <xdr:nvSpPr>
        <xdr:cNvPr id="549" name="円/楕円 548"/>
        <xdr:cNvSpPr/>
      </xdr:nvSpPr>
      <xdr:spPr>
        <a:xfrm>
          <a:off x="13652500" y="64999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77538</xdr:rowOff>
    </xdr:from>
    <xdr:ext cx="534377" cy="259045"/>
    <xdr:sp macro="" textlink="">
      <xdr:nvSpPr>
        <xdr:cNvPr id="550" name="テキスト ボックス 549"/>
        <xdr:cNvSpPr txBox="1"/>
      </xdr:nvSpPr>
      <xdr:spPr>
        <a:xfrm>
          <a:off x="13436111" y="659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93548</xdr:rowOff>
    </xdr:from>
    <xdr:to>
      <xdr:col>18</xdr:col>
      <xdr:colOff>492125</xdr:colOff>
      <xdr:row>38</xdr:row>
      <xdr:rowOff>23698</xdr:rowOff>
    </xdr:to>
    <xdr:sp macro="" textlink="">
      <xdr:nvSpPr>
        <xdr:cNvPr id="551" name="円/楕円 550"/>
        <xdr:cNvSpPr/>
      </xdr:nvSpPr>
      <xdr:spPr>
        <a:xfrm>
          <a:off x="12763500" y="643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40225</xdr:rowOff>
    </xdr:from>
    <xdr:ext cx="534377" cy="259045"/>
    <xdr:sp macro="" textlink="">
      <xdr:nvSpPr>
        <xdr:cNvPr id="552" name="テキスト ボックス 551"/>
        <xdr:cNvSpPr txBox="1"/>
      </xdr:nvSpPr>
      <xdr:spPr>
        <a:xfrm>
          <a:off x="12547111" y="621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45,833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132779</xdr:rowOff>
    </xdr:from>
    <xdr:to>
      <xdr:col>23</xdr:col>
      <xdr:colOff>516889</xdr:colOff>
      <xdr:row>59</xdr:row>
      <xdr:rowOff>102108</xdr:rowOff>
    </xdr:to>
    <xdr:cxnSp macro="">
      <xdr:nvCxnSpPr>
        <xdr:cNvPr id="577" name="直線コネクタ 576"/>
        <xdr:cNvCxnSpPr/>
      </xdr:nvCxnSpPr>
      <xdr:spPr>
        <a:xfrm flipV="1">
          <a:off x="16317595" y="8705279"/>
          <a:ext cx="1269" cy="1512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105935</xdr:rowOff>
    </xdr:from>
    <xdr:ext cx="534377" cy="259045"/>
    <xdr:sp macro="" textlink="">
      <xdr:nvSpPr>
        <xdr:cNvPr id="578" name="教育費最小値テキスト"/>
        <xdr:cNvSpPr txBox="1"/>
      </xdr:nvSpPr>
      <xdr:spPr>
        <a:xfrm>
          <a:off x="16370300" y="10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102108</xdr:rowOff>
    </xdr:from>
    <xdr:to>
      <xdr:col>23</xdr:col>
      <xdr:colOff>606425</xdr:colOff>
      <xdr:row>59</xdr:row>
      <xdr:rowOff>102108</xdr:rowOff>
    </xdr:to>
    <xdr:cxnSp macro="">
      <xdr:nvCxnSpPr>
        <xdr:cNvPr id="579" name="直線コネクタ 578"/>
        <xdr:cNvCxnSpPr/>
      </xdr:nvCxnSpPr>
      <xdr:spPr>
        <a:xfrm>
          <a:off x="16230600" y="102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79456</xdr:rowOff>
    </xdr:from>
    <xdr:ext cx="599010" cy="259045"/>
    <xdr:sp macro="" textlink="">
      <xdr:nvSpPr>
        <xdr:cNvPr id="580" name="教育費最大値テキスト"/>
        <xdr:cNvSpPr txBox="1"/>
      </xdr:nvSpPr>
      <xdr:spPr>
        <a:xfrm>
          <a:off x="16370300" y="84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132779</xdr:rowOff>
    </xdr:from>
    <xdr:to>
      <xdr:col>23</xdr:col>
      <xdr:colOff>606425</xdr:colOff>
      <xdr:row>50</xdr:row>
      <xdr:rowOff>132779</xdr:rowOff>
    </xdr:to>
    <xdr:cxnSp macro="">
      <xdr:nvCxnSpPr>
        <xdr:cNvPr id="581" name="直線コネクタ 580"/>
        <xdr:cNvCxnSpPr/>
      </xdr:nvCxnSpPr>
      <xdr:spPr>
        <a:xfrm>
          <a:off x="16230600" y="870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162713</xdr:rowOff>
    </xdr:from>
    <xdr:to>
      <xdr:col>23</xdr:col>
      <xdr:colOff>517525</xdr:colOff>
      <xdr:row>58</xdr:row>
      <xdr:rowOff>113436</xdr:rowOff>
    </xdr:to>
    <xdr:cxnSp macro="">
      <xdr:nvCxnSpPr>
        <xdr:cNvPr id="582" name="直線コネクタ 581"/>
        <xdr:cNvCxnSpPr/>
      </xdr:nvCxnSpPr>
      <xdr:spPr>
        <a:xfrm>
          <a:off x="15481300" y="9935363"/>
          <a:ext cx="838200" cy="12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101274</xdr:rowOff>
    </xdr:from>
    <xdr:ext cx="534377" cy="259045"/>
    <xdr:sp macro="" textlink="">
      <xdr:nvSpPr>
        <xdr:cNvPr id="583" name="教育費平均値テキスト"/>
        <xdr:cNvSpPr txBox="1"/>
      </xdr:nvSpPr>
      <xdr:spPr>
        <a:xfrm>
          <a:off x="16370300" y="9702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78397</xdr:rowOff>
    </xdr:from>
    <xdr:to>
      <xdr:col>23</xdr:col>
      <xdr:colOff>568325</xdr:colOff>
      <xdr:row>58</xdr:row>
      <xdr:rowOff>8547</xdr:rowOff>
    </xdr:to>
    <xdr:sp macro="" textlink="">
      <xdr:nvSpPr>
        <xdr:cNvPr id="584" name="フローチャート : 判断 583"/>
        <xdr:cNvSpPr/>
      </xdr:nvSpPr>
      <xdr:spPr>
        <a:xfrm>
          <a:off x="162687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108991</xdr:rowOff>
    </xdr:from>
    <xdr:to>
      <xdr:col>22</xdr:col>
      <xdr:colOff>365125</xdr:colOff>
      <xdr:row>57</xdr:row>
      <xdr:rowOff>162713</xdr:rowOff>
    </xdr:to>
    <xdr:cxnSp macro="">
      <xdr:nvCxnSpPr>
        <xdr:cNvPr id="585" name="直線コネクタ 584"/>
        <xdr:cNvCxnSpPr/>
      </xdr:nvCxnSpPr>
      <xdr:spPr>
        <a:xfrm>
          <a:off x="14592300" y="9881641"/>
          <a:ext cx="889000" cy="5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36982</xdr:rowOff>
    </xdr:from>
    <xdr:to>
      <xdr:col>22</xdr:col>
      <xdr:colOff>415925</xdr:colOff>
      <xdr:row>57</xdr:row>
      <xdr:rowOff>138582</xdr:rowOff>
    </xdr:to>
    <xdr:sp macro="" textlink="">
      <xdr:nvSpPr>
        <xdr:cNvPr id="586" name="フローチャート : 判断 585"/>
        <xdr:cNvSpPr/>
      </xdr:nvSpPr>
      <xdr:spPr>
        <a:xfrm>
          <a:off x="15430500" y="980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155109</xdr:rowOff>
    </xdr:from>
    <xdr:ext cx="534377" cy="259045"/>
    <xdr:sp macro="" textlink="">
      <xdr:nvSpPr>
        <xdr:cNvPr id="587" name="テキスト ボックス 586"/>
        <xdr:cNvSpPr txBox="1"/>
      </xdr:nvSpPr>
      <xdr:spPr>
        <a:xfrm>
          <a:off x="15214111" y="958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108991</xdr:rowOff>
    </xdr:from>
    <xdr:to>
      <xdr:col>21</xdr:col>
      <xdr:colOff>161925</xdr:colOff>
      <xdr:row>57</xdr:row>
      <xdr:rowOff>128905</xdr:rowOff>
    </xdr:to>
    <xdr:cxnSp macro="">
      <xdr:nvCxnSpPr>
        <xdr:cNvPr id="588" name="直線コネクタ 587"/>
        <xdr:cNvCxnSpPr/>
      </xdr:nvCxnSpPr>
      <xdr:spPr>
        <a:xfrm flipV="1">
          <a:off x="13703300" y="9881641"/>
          <a:ext cx="889000" cy="1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37033</xdr:rowOff>
    </xdr:from>
    <xdr:to>
      <xdr:col>21</xdr:col>
      <xdr:colOff>212725</xdr:colOff>
      <xdr:row>57</xdr:row>
      <xdr:rowOff>138633</xdr:rowOff>
    </xdr:to>
    <xdr:sp macro="" textlink="">
      <xdr:nvSpPr>
        <xdr:cNvPr id="589" name="フローチャート : 判断 588"/>
        <xdr:cNvSpPr/>
      </xdr:nvSpPr>
      <xdr:spPr>
        <a:xfrm>
          <a:off x="14541500" y="980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155160</xdr:rowOff>
    </xdr:from>
    <xdr:ext cx="534377" cy="259045"/>
    <xdr:sp macro="" textlink="">
      <xdr:nvSpPr>
        <xdr:cNvPr id="590" name="テキスト ボックス 589"/>
        <xdr:cNvSpPr txBox="1"/>
      </xdr:nvSpPr>
      <xdr:spPr>
        <a:xfrm>
          <a:off x="14325111" y="958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128905</xdr:rowOff>
    </xdr:from>
    <xdr:to>
      <xdr:col>19</xdr:col>
      <xdr:colOff>644525</xdr:colOff>
      <xdr:row>58</xdr:row>
      <xdr:rowOff>8699</xdr:rowOff>
    </xdr:to>
    <xdr:cxnSp macro="">
      <xdr:nvCxnSpPr>
        <xdr:cNvPr id="591" name="直線コネクタ 590"/>
        <xdr:cNvCxnSpPr/>
      </xdr:nvCxnSpPr>
      <xdr:spPr>
        <a:xfrm flipV="1">
          <a:off x="12814300" y="9901555"/>
          <a:ext cx="889000" cy="5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92787</xdr:rowOff>
    </xdr:from>
    <xdr:to>
      <xdr:col>20</xdr:col>
      <xdr:colOff>9525</xdr:colOff>
      <xdr:row>58</xdr:row>
      <xdr:rowOff>22937</xdr:rowOff>
    </xdr:to>
    <xdr:sp macro="" textlink="">
      <xdr:nvSpPr>
        <xdr:cNvPr id="592" name="フローチャート : 判断 591"/>
        <xdr:cNvSpPr/>
      </xdr:nvSpPr>
      <xdr:spPr>
        <a:xfrm>
          <a:off x="13652500" y="98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14064</xdr:rowOff>
    </xdr:from>
    <xdr:ext cx="534377" cy="259045"/>
    <xdr:sp macro="" textlink="">
      <xdr:nvSpPr>
        <xdr:cNvPr id="593" name="テキスト ボックス 592"/>
        <xdr:cNvSpPr txBox="1"/>
      </xdr:nvSpPr>
      <xdr:spPr>
        <a:xfrm>
          <a:off x="13436111" y="99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79566</xdr:rowOff>
    </xdr:from>
    <xdr:to>
      <xdr:col>18</xdr:col>
      <xdr:colOff>492125</xdr:colOff>
      <xdr:row>58</xdr:row>
      <xdr:rowOff>9716</xdr:rowOff>
    </xdr:to>
    <xdr:sp macro="" textlink="">
      <xdr:nvSpPr>
        <xdr:cNvPr id="594" name="フローチャート : 判断 593"/>
        <xdr:cNvSpPr/>
      </xdr:nvSpPr>
      <xdr:spPr>
        <a:xfrm>
          <a:off x="12763500" y="985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26243</xdr:rowOff>
    </xdr:from>
    <xdr:ext cx="534377" cy="259045"/>
    <xdr:sp macro="" textlink="">
      <xdr:nvSpPr>
        <xdr:cNvPr id="595" name="テキスト ボックス 594"/>
        <xdr:cNvSpPr txBox="1"/>
      </xdr:nvSpPr>
      <xdr:spPr>
        <a:xfrm>
          <a:off x="12547111" y="962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62636</xdr:rowOff>
    </xdr:from>
    <xdr:to>
      <xdr:col>23</xdr:col>
      <xdr:colOff>568325</xdr:colOff>
      <xdr:row>58</xdr:row>
      <xdr:rowOff>164236</xdr:rowOff>
    </xdr:to>
    <xdr:sp macro="" textlink="">
      <xdr:nvSpPr>
        <xdr:cNvPr id="601" name="円/楕円 600"/>
        <xdr:cNvSpPr/>
      </xdr:nvSpPr>
      <xdr:spPr>
        <a:xfrm>
          <a:off x="16268700" y="1000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41063</xdr:rowOff>
    </xdr:from>
    <xdr:ext cx="534377" cy="259045"/>
    <xdr:sp macro="" textlink="">
      <xdr:nvSpPr>
        <xdr:cNvPr id="602" name="教育費該当値テキスト"/>
        <xdr:cNvSpPr txBox="1"/>
      </xdr:nvSpPr>
      <xdr:spPr>
        <a:xfrm>
          <a:off x="16370300" y="998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38,068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111913</xdr:rowOff>
    </xdr:from>
    <xdr:to>
      <xdr:col>22</xdr:col>
      <xdr:colOff>415925</xdr:colOff>
      <xdr:row>58</xdr:row>
      <xdr:rowOff>42063</xdr:rowOff>
    </xdr:to>
    <xdr:sp macro="" textlink="">
      <xdr:nvSpPr>
        <xdr:cNvPr id="603" name="円/楕円 602"/>
        <xdr:cNvSpPr/>
      </xdr:nvSpPr>
      <xdr:spPr>
        <a:xfrm>
          <a:off x="15430500" y="988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33190</xdr:rowOff>
    </xdr:from>
    <xdr:ext cx="534377" cy="259045"/>
    <xdr:sp macro="" textlink="">
      <xdr:nvSpPr>
        <xdr:cNvPr id="604" name="テキスト ボックス 603"/>
        <xdr:cNvSpPr txBox="1"/>
      </xdr:nvSpPr>
      <xdr:spPr>
        <a:xfrm>
          <a:off x="15214111" y="99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47,688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58191</xdr:rowOff>
    </xdr:from>
    <xdr:to>
      <xdr:col>21</xdr:col>
      <xdr:colOff>212725</xdr:colOff>
      <xdr:row>57</xdr:row>
      <xdr:rowOff>159791</xdr:rowOff>
    </xdr:to>
    <xdr:sp macro="" textlink="">
      <xdr:nvSpPr>
        <xdr:cNvPr id="605" name="円/楕円 604"/>
        <xdr:cNvSpPr/>
      </xdr:nvSpPr>
      <xdr:spPr>
        <a:xfrm>
          <a:off x="14541500" y="98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150918</xdr:rowOff>
    </xdr:from>
    <xdr:ext cx="534377" cy="259045"/>
    <xdr:sp macro="" textlink="">
      <xdr:nvSpPr>
        <xdr:cNvPr id="606" name="テキスト ボックス 605"/>
        <xdr:cNvSpPr txBox="1"/>
      </xdr:nvSpPr>
      <xdr:spPr>
        <a:xfrm>
          <a:off x="14325111" y="992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78105</xdr:rowOff>
    </xdr:from>
    <xdr:to>
      <xdr:col>20</xdr:col>
      <xdr:colOff>9525</xdr:colOff>
      <xdr:row>58</xdr:row>
      <xdr:rowOff>8255</xdr:rowOff>
    </xdr:to>
    <xdr:sp macro="" textlink="">
      <xdr:nvSpPr>
        <xdr:cNvPr id="607" name="円/楕円 606"/>
        <xdr:cNvSpPr/>
      </xdr:nvSpPr>
      <xdr:spPr>
        <a:xfrm>
          <a:off x="13652500" y="985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24782</xdr:rowOff>
    </xdr:from>
    <xdr:ext cx="534377" cy="259045"/>
    <xdr:sp macro="" textlink="">
      <xdr:nvSpPr>
        <xdr:cNvPr id="608" name="テキスト ボックス 607"/>
        <xdr:cNvSpPr txBox="1"/>
      </xdr:nvSpPr>
      <xdr:spPr>
        <a:xfrm>
          <a:off x="13436111" y="962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50,350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129349</xdr:rowOff>
    </xdr:from>
    <xdr:to>
      <xdr:col>18</xdr:col>
      <xdr:colOff>492125</xdr:colOff>
      <xdr:row>58</xdr:row>
      <xdr:rowOff>59499</xdr:rowOff>
    </xdr:to>
    <xdr:sp macro="" textlink="">
      <xdr:nvSpPr>
        <xdr:cNvPr id="609" name="円/楕円 608"/>
        <xdr:cNvSpPr/>
      </xdr:nvSpPr>
      <xdr:spPr>
        <a:xfrm>
          <a:off x="12763500" y="99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50626</xdr:rowOff>
    </xdr:from>
    <xdr:ext cx="534377" cy="259045"/>
    <xdr:sp macro="" textlink="">
      <xdr:nvSpPr>
        <xdr:cNvPr id="610" name="テキスト ボックス 609"/>
        <xdr:cNvSpPr txBox="1"/>
      </xdr:nvSpPr>
      <xdr:spPr>
        <a:xfrm>
          <a:off x="12547111" y="999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46,315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6" name="テキスト ボックス 62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8" name="テキスト ボックス 62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30" name="テキスト ボックス 629"/>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39116</xdr:rowOff>
    </xdr:from>
    <xdr:to>
      <xdr:col>23</xdr:col>
      <xdr:colOff>516889</xdr:colOff>
      <xdr:row>79</xdr:row>
      <xdr:rowOff>44450</xdr:rowOff>
    </xdr:to>
    <xdr:cxnSp macro="">
      <xdr:nvCxnSpPr>
        <xdr:cNvPr id="634" name="直線コネクタ 633"/>
        <xdr:cNvCxnSpPr/>
      </xdr:nvCxnSpPr>
      <xdr:spPr>
        <a:xfrm flipV="1">
          <a:off x="16317595" y="12040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157243</xdr:rowOff>
    </xdr:from>
    <xdr:ext cx="469744" cy="259045"/>
    <xdr:sp macro="" textlink="">
      <xdr:nvSpPr>
        <xdr:cNvPr id="637" name="災害復旧費最大値テキスト"/>
        <xdr:cNvSpPr txBox="1"/>
      </xdr:nvSpPr>
      <xdr:spPr>
        <a:xfrm>
          <a:off x="16370300" y="118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70</xdr:row>
      <xdr:rowOff>39116</xdr:rowOff>
    </xdr:from>
    <xdr:to>
      <xdr:col>23</xdr:col>
      <xdr:colOff>606425</xdr:colOff>
      <xdr:row>70</xdr:row>
      <xdr:rowOff>39116</xdr:rowOff>
    </xdr:to>
    <xdr:cxnSp macro="">
      <xdr:nvCxnSpPr>
        <xdr:cNvPr id="638" name="直線コネクタ 637"/>
        <xdr:cNvCxnSpPr/>
      </xdr:nvCxnSpPr>
      <xdr:spPr>
        <a:xfrm>
          <a:off x="16230600" y="1204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141605</xdr:rowOff>
    </xdr:from>
    <xdr:to>
      <xdr:col>23</xdr:col>
      <xdr:colOff>517525</xdr:colOff>
      <xdr:row>78</xdr:row>
      <xdr:rowOff>152273</xdr:rowOff>
    </xdr:to>
    <xdr:cxnSp macro="">
      <xdr:nvCxnSpPr>
        <xdr:cNvPr id="639" name="直線コネクタ 638"/>
        <xdr:cNvCxnSpPr/>
      </xdr:nvCxnSpPr>
      <xdr:spPr>
        <a:xfrm flipV="1">
          <a:off x="15481300" y="13343255"/>
          <a:ext cx="838200" cy="18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32656</xdr:rowOff>
    </xdr:from>
    <xdr:ext cx="378565" cy="259045"/>
    <xdr:sp macro="" textlink="">
      <xdr:nvSpPr>
        <xdr:cNvPr id="640" name="災害復旧費平均値テキスト"/>
        <xdr:cNvSpPr txBox="1"/>
      </xdr:nvSpPr>
      <xdr:spPr>
        <a:xfrm>
          <a:off x="16370300" y="13405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54229</xdr:rowOff>
    </xdr:from>
    <xdr:to>
      <xdr:col>23</xdr:col>
      <xdr:colOff>568325</xdr:colOff>
      <xdr:row>78</xdr:row>
      <xdr:rowOff>155829</xdr:rowOff>
    </xdr:to>
    <xdr:sp macro="" textlink="">
      <xdr:nvSpPr>
        <xdr:cNvPr id="641" name="フローチャート : 判断 640"/>
        <xdr:cNvSpPr/>
      </xdr:nvSpPr>
      <xdr:spPr>
        <a:xfrm>
          <a:off x="16268700" y="134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152273</xdr:rowOff>
    </xdr:from>
    <xdr:to>
      <xdr:col>22</xdr:col>
      <xdr:colOff>365125</xdr:colOff>
      <xdr:row>79</xdr:row>
      <xdr:rowOff>44450</xdr:rowOff>
    </xdr:to>
    <xdr:cxnSp macro="">
      <xdr:nvCxnSpPr>
        <xdr:cNvPr id="642" name="直線コネクタ 641"/>
        <xdr:cNvCxnSpPr/>
      </xdr:nvCxnSpPr>
      <xdr:spPr>
        <a:xfrm flipV="1">
          <a:off x="14592300" y="13525373"/>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34798</xdr:rowOff>
    </xdr:from>
    <xdr:to>
      <xdr:col>22</xdr:col>
      <xdr:colOff>415925</xdr:colOff>
      <xdr:row>78</xdr:row>
      <xdr:rowOff>136398</xdr:rowOff>
    </xdr:to>
    <xdr:sp macro="" textlink="">
      <xdr:nvSpPr>
        <xdr:cNvPr id="643" name="フローチャート : 判断 642"/>
        <xdr:cNvSpPr/>
      </xdr:nvSpPr>
      <xdr:spPr>
        <a:xfrm>
          <a:off x="15430500" y="1340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152925</xdr:rowOff>
    </xdr:from>
    <xdr:ext cx="378565" cy="259045"/>
    <xdr:sp macro="" textlink="">
      <xdr:nvSpPr>
        <xdr:cNvPr id="644" name="テキスト ボックス 643"/>
        <xdr:cNvSpPr txBox="1"/>
      </xdr:nvSpPr>
      <xdr:spPr>
        <a:xfrm>
          <a:off x="15292017" y="13183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3302</xdr:rowOff>
    </xdr:from>
    <xdr:to>
      <xdr:col>21</xdr:col>
      <xdr:colOff>161925</xdr:colOff>
      <xdr:row>79</xdr:row>
      <xdr:rowOff>44450</xdr:rowOff>
    </xdr:to>
    <xdr:cxnSp macro="">
      <xdr:nvCxnSpPr>
        <xdr:cNvPr id="645" name="直線コネクタ 644"/>
        <xdr:cNvCxnSpPr/>
      </xdr:nvCxnSpPr>
      <xdr:spPr>
        <a:xfrm>
          <a:off x="13703300" y="13376402"/>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163385</xdr:rowOff>
    </xdr:from>
    <xdr:to>
      <xdr:col>21</xdr:col>
      <xdr:colOff>212725</xdr:colOff>
      <xdr:row>78</xdr:row>
      <xdr:rowOff>93535</xdr:rowOff>
    </xdr:to>
    <xdr:sp macro="" textlink="">
      <xdr:nvSpPr>
        <xdr:cNvPr id="646" name="フローチャート : 判断 645"/>
        <xdr:cNvSpPr/>
      </xdr:nvSpPr>
      <xdr:spPr>
        <a:xfrm>
          <a:off x="14541500" y="1336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110062</xdr:rowOff>
    </xdr:from>
    <xdr:ext cx="378565" cy="259045"/>
    <xdr:sp macro="" textlink="">
      <xdr:nvSpPr>
        <xdr:cNvPr id="647" name="テキスト ボックス 646"/>
        <xdr:cNvSpPr txBox="1"/>
      </xdr:nvSpPr>
      <xdr:spPr>
        <a:xfrm>
          <a:off x="14403017" y="13140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149606</xdr:rowOff>
    </xdr:from>
    <xdr:to>
      <xdr:col>19</xdr:col>
      <xdr:colOff>644525</xdr:colOff>
      <xdr:row>78</xdr:row>
      <xdr:rowOff>3302</xdr:rowOff>
    </xdr:to>
    <xdr:cxnSp macro="">
      <xdr:nvCxnSpPr>
        <xdr:cNvPr id="648" name="直線コネクタ 647"/>
        <xdr:cNvCxnSpPr/>
      </xdr:nvCxnSpPr>
      <xdr:spPr>
        <a:xfrm>
          <a:off x="12814300" y="13008356"/>
          <a:ext cx="889000" cy="36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128524</xdr:rowOff>
    </xdr:from>
    <xdr:to>
      <xdr:col>20</xdr:col>
      <xdr:colOff>9525</xdr:colOff>
      <xdr:row>77</xdr:row>
      <xdr:rowOff>58674</xdr:rowOff>
    </xdr:to>
    <xdr:sp macro="" textlink="">
      <xdr:nvSpPr>
        <xdr:cNvPr id="649" name="フローチャート : 判断 648"/>
        <xdr:cNvSpPr/>
      </xdr:nvSpPr>
      <xdr:spPr>
        <a:xfrm>
          <a:off x="13652500" y="1315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75201</xdr:rowOff>
    </xdr:from>
    <xdr:ext cx="469744" cy="259045"/>
    <xdr:sp macro="" textlink="">
      <xdr:nvSpPr>
        <xdr:cNvPr id="650" name="テキスト ボックス 649"/>
        <xdr:cNvSpPr txBox="1"/>
      </xdr:nvSpPr>
      <xdr:spPr>
        <a:xfrm>
          <a:off x="13468427" y="1293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2794</xdr:rowOff>
    </xdr:from>
    <xdr:to>
      <xdr:col>18</xdr:col>
      <xdr:colOff>492125</xdr:colOff>
      <xdr:row>76</xdr:row>
      <xdr:rowOff>104394</xdr:rowOff>
    </xdr:to>
    <xdr:sp macro="" textlink="">
      <xdr:nvSpPr>
        <xdr:cNvPr id="651" name="フローチャート : 判断 650"/>
        <xdr:cNvSpPr/>
      </xdr:nvSpPr>
      <xdr:spPr>
        <a:xfrm>
          <a:off x="12763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95521</xdr:rowOff>
    </xdr:from>
    <xdr:ext cx="469744" cy="259045"/>
    <xdr:sp macro="" textlink="">
      <xdr:nvSpPr>
        <xdr:cNvPr id="652" name="テキスト ボックス 651"/>
        <xdr:cNvSpPr txBox="1"/>
      </xdr:nvSpPr>
      <xdr:spPr>
        <a:xfrm>
          <a:off x="12579427" y="131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90805</xdr:rowOff>
    </xdr:from>
    <xdr:to>
      <xdr:col>23</xdr:col>
      <xdr:colOff>568325</xdr:colOff>
      <xdr:row>78</xdr:row>
      <xdr:rowOff>20955</xdr:rowOff>
    </xdr:to>
    <xdr:sp macro="" textlink="">
      <xdr:nvSpPr>
        <xdr:cNvPr id="658" name="円/楕円 657"/>
        <xdr:cNvSpPr/>
      </xdr:nvSpPr>
      <xdr:spPr>
        <a:xfrm>
          <a:off x="16268700" y="1329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113682</xdr:rowOff>
    </xdr:from>
    <xdr:ext cx="469744" cy="259045"/>
    <xdr:sp macro="" textlink="">
      <xdr:nvSpPr>
        <xdr:cNvPr id="659" name="災害復旧費該当値テキスト"/>
        <xdr:cNvSpPr txBox="1"/>
      </xdr:nvSpPr>
      <xdr:spPr>
        <a:xfrm>
          <a:off x="16370300" y="1314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101473</xdr:rowOff>
    </xdr:from>
    <xdr:to>
      <xdr:col>22</xdr:col>
      <xdr:colOff>415925</xdr:colOff>
      <xdr:row>79</xdr:row>
      <xdr:rowOff>31623</xdr:rowOff>
    </xdr:to>
    <xdr:sp macro="" textlink="">
      <xdr:nvSpPr>
        <xdr:cNvPr id="660" name="円/楕円 659"/>
        <xdr:cNvSpPr/>
      </xdr:nvSpPr>
      <xdr:spPr>
        <a:xfrm>
          <a:off x="15430500" y="1347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22750</xdr:rowOff>
    </xdr:from>
    <xdr:ext cx="378565" cy="259045"/>
    <xdr:sp macro="" textlink="">
      <xdr:nvSpPr>
        <xdr:cNvPr id="661" name="テキスト ボックス 660"/>
        <xdr:cNvSpPr txBox="1"/>
      </xdr:nvSpPr>
      <xdr:spPr>
        <a:xfrm>
          <a:off x="15292017" y="1356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123952</xdr:rowOff>
    </xdr:from>
    <xdr:to>
      <xdr:col>20</xdr:col>
      <xdr:colOff>9525</xdr:colOff>
      <xdr:row>78</xdr:row>
      <xdr:rowOff>54102</xdr:rowOff>
    </xdr:to>
    <xdr:sp macro="" textlink="">
      <xdr:nvSpPr>
        <xdr:cNvPr id="664" name="円/楕円 663"/>
        <xdr:cNvSpPr/>
      </xdr:nvSpPr>
      <xdr:spPr>
        <a:xfrm>
          <a:off x="13652500" y="1332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45229</xdr:rowOff>
    </xdr:from>
    <xdr:ext cx="469744" cy="259045"/>
    <xdr:sp macro="" textlink="">
      <xdr:nvSpPr>
        <xdr:cNvPr id="665" name="テキスト ボックス 664"/>
        <xdr:cNvSpPr txBox="1"/>
      </xdr:nvSpPr>
      <xdr:spPr>
        <a:xfrm>
          <a:off x="13468427" y="13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98806</xdr:rowOff>
    </xdr:from>
    <xdr:to>
      <xdr:col>18</xdr:col>
      <xdr:colOff>492125</xdr:colOff>
      <xdr:row>76</xdr:row>
      <xdr:rowOff>28956</xdr:rowOff>
    </xdr:to>
    <xdr:sp macro="" textlink="">
      <xdr:nvSpPr>
        <xdr:cNvPr id="666" name="円/楕円 665"/>
        <xdr:cNvSpPr/>
      </xdr:nvSpPr>
      <xdr:spPr>
        <a:xfrm>
          <a:off x="12763500" y="1295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45483</xdr:rowOff>
    </xdr:from>
    <xdr:ext cx="469744" cy="259045"/>
    <xdr:sp macro="" textlink="">
      <xdr:nvSpPr>
        <xdr:cNvPr id="667" name="テキスト ボックス 666"/>
        <xdr:cNvSpPr txBox="1"/>
      </xdr:nvSpPr>
      <xdr:spPr>
        <a:xfrm>
          <a:off x="12579427" y="1273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3" name="直線コネクタ 692"/>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4" name="公債費最小値テキスト"/>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695" name="直線コネクタ 694"/>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696" name="公債費最大値テキスト"/>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697" name="直線コネクタ 696"/>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154608</xdr:rowOff>
    </xdr:from>
    <xdr:to>
      <xdr:col>23</xdr:col>
      <xdr:colOff>517525</xdr:colOff>
      <xdr:row>97</xdr:row>
      <xdr:rowOff>21955</xdr:rowOff>
    </xdr:to>
    <xdr:cxnSp macro="">
      <xdr:nvCxnSpPr>
        <xdr:cNvPr id="698" name="直線コネクタ 697"/>
        <xdr:cNvCxnSpPr/>
      </xdr:nvCxnSpPr>
      <xdr:spPr>
        <a:xfrm>
          <a:off x="15481300" y="16613808"/>
          <a:ext cx="838200" cy="3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171246</xdr:rowOff>
    </xdr:from>
    <xdr:ext cx="534377" cy="259045"/>
    <xdr:sp macro="" textlink="">
      <xdr:nvSpPr>
        <xdr:cNvPr id="699" name="公債費平均値テキスト"/>
        <xdr:cNvSpPr txBox="1"/>
      </xdr:nvSpPr>
      <xdr:spPr>
        <a:xfrm>
          <a:off x="16370300" y="16287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700" name="フローチャート : 判断 699"/>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138100</xdr:rowOff>
    </xdr:from>
    <xdr:to>
      <xdr:col>22</xdr:col>
      <xdr:colOff>365125</xdr:colOff>
      <xdr:row>96</xdr:row>
      <xdr:rowOff>154608</xdr:rowOff>
    </xdr:to>
    <xdr:cxnSp macro="">
      <xdr:nvCxnSpPr>
        <xdr:cNvPr id="701" name="直線コネクタ 700"/>
        <xdr:cNvCxnSpPr/>
      </xdr:nvCxnSpPr>
      <xdr:spPr>
        <a:xfrm>
          <a:off x="14592300" y="16597300"/>
          <a:ext cx="889000" cy="1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156648</xdr:rowOff>
    </xdr:from>
    <xdr:to>
      <xdr:col>22</xdr:col>
      <xdr:colOff>415925</xdr:colOff>
      <xdr:row>96</xdr:row>
      <xdr:rowOff>86798</xdr:rowOff>
    </xdr:to>
    <xdr:sp macro="" textlink="">
      <xdr:nvSpPr>
        <xdr:cNvPr id="702" name="フローチャート : 判断 701"/>
        <xdr:cNvSpPr/>
      </xdr:nvSpPr>
      <xdr:spPr>
        <a:xfrm>
          <a:off x="15430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103325</xdr:rowOff>
    </xdr:from>
    <xdr:ext cx="534377" cy="259045"/>
    <xdr:sp macro="" textlink="">
      <xdr:nvSpPr>
        <xdr:cNvPr id="703" name="テキスト ボックス 702"/>
        <xdr:cNvSpPr txBox="1"/>
      </xdr:nvSpPr>
      <xdr:spPr>
        <a:xfrm>
          <a:off x="15214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106928</xdr:rowOff>
    </xdr:from>
    <xdr:to>
      <xdr:col>21</xdr:col>
      <xdr:colOff>161925</xdr:colOff>
      <xdr:row>96</xdr:row>
      <xdr:rowOff>138100</xdr:rowOff>
    </xdr:to>
    <xdr:cxnSp macro="">
      <xdr:nvCxnSpPr>
        <xdr:cNvPr id="704" name="直線コネクタ 703"/>
        <xdr:cNvCxnSpPr/>
      </xdr:nvCxnSpPr>
      <xdr:spPr>
        <a:xfrm>
          <a:off x="13703300" y="16566128"/>
          <a:ext cx="889000" cy="3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126603</xdr:rowOff>
    </xdr:from>
    <xdr:to>
      <xdr:col>21</xdr:col>
      <xdr:colOff>212725</xdr:colOff>
      <xdr:row>96</xdr:row>
      <xdr:rowOff>56753</xdr:rowOff>
    </xdr:to>
    <xdr:sp macro="" textlink="">
      <xdr:nvSpPr>
        <xdr:cNvPr id="705" name="フローチャート : 判断 704"/>
        <xdr:cNvSpPr/>
      </xdr:nvSpPr>
      <xdr:spPr>
        <a:xfrm>
          <a:off x="14541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73280</xdr:rowOff>
    </xdr:from>
    <xdr:ext cx="534377" cy="259045"/>
    <xdr:sp macro="" textlink="">
      <xdr:nvSpPr>
        <xdr:cNvPr id="706" name="テキスト ボックス 705"/>
        <xdr:cNvSpPr txBox="1"/>
      </xdr:nvSpPr>
      <xdr:spPr>
        <a:xfrm>
          <a:off x="14325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106928</xdr:rowOff>
    </xdr:from>
    <xdr:to>
      <xdr:col>19</xdr:col>
      <xdr:colOff>644525</xdr:colOff>
      <xdr:row>96</xdr:row>
      <xdr:rowOff>112677</xdr:rowOff>
    </xdr:to>
    <xdr:cxnSp macro="">
      <xdr:nvCxnSpPr>
        <xdr:cNvPr id="707" name="直線コネクタ 706"/>
        <xdr:cNvCxnSpPr/>
      </xdr:nvCxnSpPr>
      <xdr:spPr>
        <a:xfrm flipV="1">
          <a:off x="12814300" y="16566128"/>
          <a:ext cx="889000" cy="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116120</xdr:rowOff>
    </xdr:from>
    <xdr:to>
      <xdr:col>20</xdr:col>
      <xdr:colOff>9525</xdr:colOff>
      <xdr:row>96</xdr:row>
      <xdr:rowOff>46270</xdr:rowOff>
    </xdr:to>
    <xdr:sp macro="" textlink="">
      <xdr:nvSpPr>
        <xdr:cNvPr id="708" name="フローチャート : 判断 707"/>
        <xdr:cNvSpPr/>
      </xdr:nvSpPr>
      <xdr:spPr>
        <a:xfrm>
          <a:off x="13652500" y="1640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62797</xdr:rowOff>
    </xdr:from>
    <xdr:ext cx="534377" cy="259045"/>
    <xdr:sp macro="" textlink="">
      <xdr:nvSpPr>
        <xdr:cNvPr id="709" name="テキスト ボックス 708"/>
        <xdr:cNvSpPr txBox="1"/>
      </xdr:nvSpPr>
      <xdr:spPr>
        <a:xfrm>
          <a:off x="13436111" y="161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65877</xdr:rowOff>
    </xdr:from>
    <xdr:to>
      <xdr:col>18</xdr:col>
      <xdr:colOff>492125</xdr:colOff>
      <xdr:row>95</xdr:row>
      <xdr:rowOff>167477</xdr:rowOff>
    </xdr:to>
    <xdr:sp macro="" textlink="">
      <xdr:nvSpPr>
        <xdr:cNvPr id="710" name="フローチャート : 判断 709"/>
        <xdr:cNvSpPr/>
      </xdr:nvSpPr>
      <xdr:spPr>
        <a:xfrm>
          <a:off x="12763500" y="1635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12554</xdr:rowOff>
    </xdr:from>
    <xdr:ext cx="534377" cy="259045"/>
    <xdr:sp macro="" textlink="">
      <xdr:nvSpPr>
        <xdr:cNvPr id="711" name="テキスト ボックス 710"/>
        <xdr:cNvSpPr txBox="1"/>
      </xdr:nvSpPr>
      <xdr:spPr>
        <a:xfrm>
          <a:off x="12547111" y="1612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142605</xdr:rowOff>
    </xdr:from>
    <xdr:to>
      <xdr:col>23</xdr:col>
      <xdr:colOff>568325</xdr:colOff>
      <xdr:row>97</xdr:row>
      <xdr:rowOff>72755</xdr:rowOff>
    </xdr:to>
    <xdr:sp macro="" textlink="">
      <xdr:nvSpPr>
        <xdr:cNvPr id="717" name="円/楕円 716"/>
        <xdr:cNvSpPr/>
      </xdr:nvSpPr>
      <xdr:spPr>
        <a:xfrm>
          <a:off x="16268700" y="1660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121032</xdr:rowOff>
    </xdr:from>
    <xdr:ext cx="534377" cy="259045"/>
    <xdr:sp macro="" textlink="">
      <xdr:nvSpPr>
        <xdr:cNvPr id="718" name="公債費該当値テキスト"/>
        <xdr:cNvSpPr txBox="1"/>
      </xdr:nvSpPr>
      <xdr:spPr>
        <a:xfrm>
          <a:off x="16370300" y="1658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25,711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103808</xdr:rowOff>
    </xdr:from>
    <xdr:to>
      <xdr:col>22</xdr:col>
      <xdr:colOff>415925</xdr:colOff>
      <xdr:row>97</xdr:row>
      <xdr:rowOff>33958</xdr:rowOff>
    </xdr:to>
    <xdr:sp macro="" textlink="">
      <xdr:nvSpPr>
        <xdr:cNvPr id="719" name="円/楕円 718"/>
        <xdr:cNvSpPr/>
      </xdr:nvSpPr>
      <xdr:spPr>
        <a:xfrm>
          <a:off x="15430500" y="165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25085</xdr:rowOff>
    </xdr:from>
    <xdr:ext cx="534377" cy="259045"/>
    <xdr:sp macro="" textlink="">
      <xdr:nvSpPr>
        <xdr:cNvPr id="720" name="テキスト ボックス 719"/>
        <xdr:cNvSpPr txBox="1"/>
      </xdr:nvSpPr>
      <xdr:spPr>
        <a:xfrm>
          <a:off x="15214111" y="1665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28,087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87300</xdr:rowOff>
    </xdr:from>
    <xdr:to>
      <xdr:col>21</xdr:col>
      <xdr:colOff>212725</xdr:colOff>
      <xdr:row>97</xdr:row>
      <xdr:rowOff>17450</xdr:rowOff>
    </xdr:to>
    <xdr:sp macro="" textlink="">
      <xdr:nvSpPr>
        <xdr:cNvPr id="721" name="円/楕円 720"/>
        <xdr:cNvSpPr/>
      </xdr:nvSpPr>
      <xdr:spPr>
        <a:xfrm>
          <a:off x="14541500" y="1654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8577</xdr:rowOff>
    </xdr:from>
    <xdr:ext cx="534377" cy="259045"/>
    <xdr:sp macro="" textlink="">
      <xdr:nvSpPr>
        <xdr:cNvPr id="722" name="テキスト ボックス 721"/>
        <xdr:cNvSpPr txBox="1"/>
      </xdr:nvSpPr>
      <xdr:spPr>
        <a:xfrm>
          <a:off x="14325111" y="1663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56128</xdr:rowOff>
    </xdr:from>
    <xdr:to>
      <xdr:col>20</xdr:col>
      <xdr:colOff>9525</xdr:colOff>
      <xdr:row>96</xdr:row>
      <xdr:rowOff>157728</xdr:rowOff>
    </xdr:to>
    <xdr:sp macro="" textlink="">
      <xdr:nvSpPr>
        <xdr:cNvPr id="723" name="円/楕円 722"/>
        <xdr:cNvSpPr/>
      </xdr:nvSpPr>
      <xdr:spPr>
        <a:xfrm>
          <a:off x="13652500" y="165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148855</xdr:rowOff>
    </xdr:from>
    <xdr:ext cx="534377" cy="259045"/>
    <xdr:sp macro="" textlink="">
      <xdr:nvSpPr>
        <xdr:cNvPr id="724" name="テキスト ボックス 723"/>
        <xdr:cNvSpPr txBox="1"/>
      </xdr:nvSpPr>
      <xdr:spPr>
        <a:xfrm>
          <a:off x="13436111" y="1660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61877</xdr:rowOff>
    </xdr:from>
    <xdr:to>
      <xdr:col>18</xdr:col>
      <xdr:colOff>492125</xdr:colOff>
      <xdr:row>96</xdr:row>
      <xdr:rowOff>163477</xdr:rowOff>
    </xdr:to>
    <xdr:sp macro="" textlink="">
      <xdr:nvSpPr>
        <xdr:cNvPr id="725" name="円/楕円 724"/>
        <xdr:cNvSpPr/>
      </xdr:nvSpPr>
      <xdr:spPr>
        <a:xfrm>
          <a:off x="12763500" y="1652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154604</xdr:rowOff>
    </xdr:from>
    <xdr:ext cx="534377" cy="259045"/>
    <xdr:sp macro="" textlink="">
      <xdr:nvSpPr>
        <xdr:cNvPr id="726" name="テキスト ボックス 725"/>
        <xdr:cNvSpPr txBox="1"/>
      </xdr:nvSpPr>
      <xdr:spPr>
        <a:xfrm>
          <a:off x="12547111" y="1661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7" name="直線コネクタ 73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8" name="テキスト ボックス 73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1" name="直線コネクタ 74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2" name="テキスト ボックス 741"/>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153416</xdr:rowOff>
    </xdr:from>
    <xdr:to>
      <xdr:col>32</xdr:col>
      <xdr:colOff>186689</xdr:colOff>
      <xdr:row>38</xdr:row>
      <xdr:rowOff>25400</xdr:rowOff>
    </xdr:to>
    <xdr:cxnSp macro="">
      <xdr:nvCxnSpPr>
        <xdr:cNvPr id="746" name="直線コネクタ 745"/>
        <xdr:cNvCxnSpPr/>
      </xdr:nvCxnSpPr>
      <xdr:spPr>
        <a:xfrm flipV="1">
          <a:off x="22159595" y="52969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7"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8" name="直線コネクタ 74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100093</xdr:rowOff>
    </xdr:from>
    <xdr:ext cx="469744" cy="259045"/>
    <xdr:sp macro="" textlink="">
      <xdr:nvSpPr>
        <xdr:cNvPr id="749" name="諸支出金最大値テキスト"/>
        <xdr:cNvSpPr txBox="1"/>
      </xdr:nvSpPr>
      <xdr:spPr>
        <a:xfrm>
          <a:off x="22212300" y="5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30</xdr:row>
      <xdr:rowOff>153416</xdr:rowOff>
    </xdr:from>
    <xdr:to>
      <xdr:col>32</xdr:col>
      <xdr:colOff>276225</xdr:colOff>
      <xdr:row>30</xdr:row>
      <xdr:rowOff>153416</xdr:rowOff>
    </xdr:to>
    <xdr:cxnSp macro="">
      <xdr:nvCxnSpPr>
        <xdr:cNvPr id="750" name="直線コネクタ 749"/>
        <xdr:cNvCxnSpPr/>
      </xdr:nvCxnSpPr>
      <xdr:spPr>
        <a:xfrm>
          <a:off x="22072600" y="529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1" name="直線コネクタ 75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110634</xdr:rowOff>
    </xdr:from>
    <xdr:ext cx="378565" cy="259045"/>
    <xdr:sp macro="" textlink="">
      <xdr:nvSpPr>
        <xdr:cNvPr id="752" name="諸支出金平均値テキスト"/>
        <xdr:cNvSpPr txBox="1"/>
      </xdr:nvSpPr>
      <xdr:spPr>
        <a:xfrm>
          <a:off x="22212300" y="62828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87757</xdr:rowOff>
    </xdr:from>
    <xdr:to>
      <xdr:col>32</xdr:col>
      <xdr:colOff>238125</xdr:colOff>
      <xdr:row>38</xdr:row>
      <xdr:rowOff>17907</xdr:rowOff>
    </xdr:to>
    <xdr:sp macro="" textlink="">
      <xdr:nvSpPr>
        <xdr:cNvPr id="753" name="フローチャート : 判断 752"/>
        <xdr:cNvSpPr/>
      </xdr:nvSpPr>
      <xdr:spPr>
        <a:xfrm>
          <a:off x="221107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4" name="直線コネクタ 75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134620</xdr:rowOff>
    </xdr:from>
    <xdr:to>
      <xdr:col>31</xdr:col>
      <xdr:colOff>85725</xdr:colOff>
      <xdr:row>38</xdr:row>
      <xdr:rowOff>64770</xdr:rowOff>
    </xdr:to>
    <xdr:sp macro="" textlink="">
      <xdr:nvSpPr>
        <xdr:cNvPr id="755" name="フローチャート : 判断 754"/>
        <xdr:cNvSpPr/>
      </xdr:nvSpPr>
      <xdr:spPr>
        <a:xfrm>
          <a:off x="21272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36</xdr:row>
      <xdr:rowOff>81297</xdr:rowOff>
    </xdr:from>
    <xdr:ext cx="313932" cy="259045"/>
    <xdr:sp macro="" textlink="">
      <xdr:nvSpPr>
        <xdr:cNvPr id="756" name="テキスト ボックス 755"/>
        <xdr:cNvSpPr txBox="1"/>
      </xdr:nvSpPr>
      <xdr:spPr>
        <a:xfrm>
          <a:off x="21166333" y="6253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7" name="直線コネクタ 75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144335</xdr:rowOff>
    </xdr:from>
    <xdr:to>
      <xdr:col>29</xdr:col>
      <xdr:colOff>568325</xdr:colOff>
      <xdr:row>38</xdr:row>
      <xdr:rowOff>74485</xdr:rowOff>
    </xdr:to>
    <xdr:sp macro="" textlink="">
      <xdr:nvSpPr>
        <xdr:cNvPr id="758" name="フローチャート : 判断 757"/>
        <xdr:cNvSpPr/>
      </xdr:nvSpPr>
      <xdr:spPr>
        <a:xfrm>
          <a:off x="20383500" y="648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36</xdr:row>
      <xdr:rowOff>91012</xdr:rowOff>
    </xdr:from>
    <xdr:ext cx="249299" cy="259045"/>
    <xdr:sp macro="" textlink="">
      <xdr:nvSpPr>
        <xdr:cNvPr id="759" name="テキスト ボックス 758"/>
        <xdr:cNvSpPr txBox="1"/>
      </xdr:nvSpPr>
      <xdr:spPr>
        <a:xfrm>
          <a:off x="20309649" y="6263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0" name="直線コネクタ 75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94043</xdr:rowOff>
    </xdr:from>
    <xdr:to>
      <xdr:col>28</xdr:col>
      <xdr:colOff>365125</xdr:colOff>
      <xdr:row>38</xdr:row>
      <xdr:rowOff>24194</xdr:rowOff>
    </xdr:to>
    <xdr:sp macro="" textlink="">
      <xdr:nvSpPr>
        <xdr:cNvPr id="761" name="フローチャート : 判断 760"/>
        <xdr:cNvSpPr/>
      </xdr:nvSpPr>
      <xdr:spPr>
        <a:xfrm>
          <a:off x="19494500" y="64376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40720</xdr:rowOff>
    </xdr:from>
    <xdr:ext cx="313932" cy="259045"/>
    <xdr:sp macro="" textlink="">
      <xdr:nvSpPr>
        <xdr:cNvPr id="762" name="テキスト ボックス 761"/>
        <xdr:cNvSpPr txBox="1"/>
      </xdr:nvSpPr>
      <xdr:spPr>
        <a:xfrm>
          <a:off x="19388333" y="62129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3" name="フローチャート : 判断 762"/>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64" name="テキスト ボックス 763"/>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0" name="円/楕円 76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66184</xdr:rowOff>
    </xdr:from>
    <xdr:ext cx="249299" cy="259045"/>
    <xdr:sp macro="" textlink="">
      <xdr:nvSpPr>
        <xdr:cNvPr id="771" name="諸支出金該当値テキスト"/>
        <xdr:cNvSpPr txBox="1"/>
      </xdr:nvSpPr>
      <xdr:spPr>
        <a:xfrm>
          <a:off x="22212300" y="64098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2" name="円/楕円 77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3" name="テキスト ボックス 772"/>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4" name="円/楕円 77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5" name="テキスト ボックス 774"/>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6" name="円/楕円 77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7" name="テキスト ボックス 776"/>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8" name="円/楕円 77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36</xdr:row>
      <xdr:rowOff>92727</xdr:rowOff>
    </xdr:from>
    <xdr:ext cx="249299" cy="259045"/>
    <xdr:sp macro="" textlink="">
      <xdr:nvSpPr>
        <xdr:cNvPr id="779" name="テキスト ボックス 778"/>
        <xdr:cNvSpPr txBox="1"/>
      </xdr:nvSpPr>
      <xdr:spPr>
        <a:xfrm>
          <a:off x="18531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ea"/>
              <a:ea typeface="+mn-ea"/>
              <a:cs typeface="+mn-cs"/>
            </a:rPr>
            <a:t>　</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議会費</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と</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農林水産業費</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の２項目が、全国平均及び県平均値を上回っている。</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議会費</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については、「第６１回町村議会実態調査」によると、議員報酬総額が人口段階区分別平均（町村人口２万人～）では</a:t>
          </a:r>
          <a:r>
            <a:rPr kumimoji="1" lang="en-US" altLang="ja-JP" sz="1400">
              <a:solidFill>
                <a:schemeClr val="dk1"/>
              </a:solidFill>
              <a:effectLst/>
              <a:latin typeface="+mn-ea"/>
              <a:ea typeface="+mn-ea"/>
              <a:cs typeface="+mn-cs"/>
            </a:rPr>
            <a:t>49,401</a:t>
          </a:r>
          <a:r>
            <a:rPr kumimoji="1" lang="ja-JP" altLang="ja-JP" sz="1400">
              <a:solidFill>
                <a:schemeClr val="dk1"/>
              </a:solidFill>
              <a:effectLst/>
              <a:latin typeface="+mn-ea"/>
              <a:ea typeface="+mn-ea"/>
              <a:cs typeface="+mn-cs"/>
            </a:rPr>
            <a:t>千円となっているが、当町支出額</a:t>
          </a:r>
          <a:r>
            <a:rPr kumimoji="1" lang="en-US" altLang="ja-JP" sz="1400">
              <a:solidFill>
                <a:schemeClr val="dk1"/>
              </a:solidFill>
              <a:effectLst/>
              <a:latin typeface="+mn-ea"/>
              <a:ea typeface="+mn-ea"/>
              <a:cs typeface="+mn-cs"/>
            </a:rPr>
            <a:t>50,333</a:t>
          </a:r>
          <a:r>
            <a:rPr kumimoji="1" lang="ja-JP" altLang="ja-JP" sz="1400">
              <a:solidFill>
                <a:schemeClr val="dk1"/>
              </a:solidFill>
              <a:effectLst/>
              <a:latin typeface="+mn-ea"/>
              <a:ea typeface="+mn-ea"/>
              <a:cs typeface="+mn-cs"/>
            </a:rPr>
            <a:t>千円の方が上回っていることから、類似団体内順位においても下位に位置しているものと考えられる。</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農林水産業費</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については、農業生産基盤の強化施策から、県の補助金を活用しての土地改良区への農業用水路整備支援など全１０の補助事業、さらに町単独でも町農業公社支援など全２０の補助事業をおこなっていることにより、他団体と比較して決算額が多い要因に挙げられる。</a:t>
          </a:r>
          <a:endParaRPr lang="ja-JP" altLang="ja-JP" sz="1400">
            <a:effectLst/>
            <a:latin typeface="+mn-ea"/>
            <a:ea typeface="+mn-ea"/>
          </a:endParaRPr>
        </a:p>
        <a:p>
          <a:r>
            <a:rPr kumimoji="1" lang="ja-JP" altLang="ja-JP" sz="1400">
              <a:solidFill>
                <a:schemeClr val="dk1"/>
              </a:solidFill>
              <a:effectLst/>
              <a:latin typeface="+mn-ea"/>
              <a:ea typeface="+mn-ea"/>
              <a:cs typeface="+mn-cs"/>
            </a:rPr>
            <a:t>　</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総務費</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における支出が、前年度比大きく上昇しているのは、（町税増収分の）財政調整基金への積立額がここで計上されているからである。</a:t>
          </a:r>
          <a:endParaRPr lang="ja-JP" altLang="ja-JP" sz="1400">
            <a:effectLst/>
            <a:latin typeface="+mn-ea"/>
            <a:ea typeface="+mn-ea"/>
          </a:endParaRPr>
        </a:p>
        <a:p>
          <a:r>
            <a:rPr kumimoji="1" lang="ja-JP" altLang="ja-JP" sz="1400">
              <a:solidFill>
                <a:schemeClr val="dk1"/>
              </a:solidFill>
              <a:effectLst/>
              <a:latin typeface="+mn-ea"/>
              <a:ea typeface="+mn-ea"/>
              <a:cs typeface="+mn-cs"/>
            </a:rPr>
            <a:t>　</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災害復旧費</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は、２７年９月の関東・東北豪雨により被災した、鬼怒川に架かる蓼沼橋復旧費用や同河川敷の桃畑公園復旧費用等が計上されたことで、前年値より上昇している。</a:t>
          </a:r>
          <a:endParaRPr lang="ja-JP" altLang="ja-JP" sz="1400">
            <a:effectLst/>
            <a:latin typeface="+mn-ea"/>
            <a:ea typeface="+mn-ea"/>
          </a:endParaRPr>
        </a:p>
        <a:p>
          <a:r>
            <a:rPr kumimoji="1" lang="ja-JP" altLang="ja-JP" sz="1400">
              <a:solidFill>
                <a:schemeClr val="dk1"/>
              </a:solidFill>
              <a:effectLst/>
              <a:latin typeface="+mn-ea"/>
              <a:ea typeface="+mn-ea"/>
              <a:cs typeface="+mn-cs"/>
            </a:rPr>
            <a:t>　</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公債費</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においては、新規地方債の発行を抑制し続けていることが、全国平均、県平均、類似団体平均のいずれも大きく下回る結果に示されている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　標準財政規模とは、町税収入等の一般財源の額からその団体の経営規模をはかるもので、近年は６８億円程度で推移してきたが、２７年度の町税の大幅な増収により、２８年度値は大きく上昇することとなる。</a:t>
          </a:r>
          <a:endParaRPr lang="ja-JP" altLang="ja-JP" sz="1300">
            <a:effectLst/>
            <a:latin typeface="+mn-ea"/>
            <a:ea typeface="+mn-ea"/>
          </a:endParaRPr>
        </a:p>
        <a:p>
          <a:r>
            <a:rPr kumimoji="1" lang="ja-JP" altLang="ja-JP" sz="1300">
              <a:solidFill>
                <a:schemeClr val="dk1"/>
              </a:solidFill>
              <a:effectLst/>
              <a:latin typeface="+mn-ea"/>
              <a:ea typeface="+mn-ea"/>
              <a:cs typeface="+mn-cs"/>
            </a:rPr>
            <a:t>　また、この町税の増収分を主に財政調整基金へと積み立てたことで、</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実質単年度収支</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及び</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財政調整基金残高</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の各指数は前年度より大きく改善する結果となっている。２８年度は交付税収入が見込めなくなる（不交付団体となる）ことから、財政調整基金を取り崩してその財源とするため、大きく黒字となるのは２７年度のみと考えられる。</a:t>
          </a:r>
          <a:endParaRPr kumimoji="1" lang="ja-JP" altLang="en-US" sz="1300">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ea"/>
              <a:ea typeface="+mn-ea"/>
              <a:cs typeface="+mn-cs"/>
            </a:rPr>
            <a:t>　一般会計から出資や繰出等を行っていることにより、各特別会計において、２７年度も赤字決算になっていない。</a:t>
          </a:r>
          <a:endParaRPr lang="ja-JP" altLang="ja-JP" sz="1400">
            <a:effectLst/>
            <a:latin typeface="+mn-ea"/>
            <a:ea typeface="+mn-ea"/>
          </a:endParaRPr>
        </a:p>
        <a:p>
          <a:r>
            <a:rPr kumimoji="1" lang="ja-JP" altLang="ja-JP" sz="1400">
              <a:solidFill>
                <a:schemeClr val="dk1"/>
              </a:solidFill>
              <a:effectLst/>
              <a:latin typeface="+mn-ea"/>
              <a:ea typeface="+mn-ea"/>
              <a:cs typeface="+mn-cs"/>
            </a:rPr>
            <a:t>　</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水道事業会計</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において、年々黒字幅は大きくなっている。基金を設けていないため、毎年の収支差額がそのまま留保資金として積み上がっていくことによるものだが、今後、水道管等の老朽化に伴う更新費用にと使われていくものになる。尚、新規水道管の整備費用については、普及率向上の施策により、一般会計からの出資にてその財源を補てんしている。</a:t>
          </a:r>
          <a:endParaRPr lang="ja-JP" altLang="ja-JP" sz="1400">
            <a:effectLst/>
            <a:latin typeface="+mn-ea"/>
            <a:ea typeface="+mn-ea"/>
          </a:endParaRPr>
        </a:p>
        <a:p>
          <a:r>
            <a:rPr kumimoji="1" lang="ja-JP" altLang="ja-JP" sz="1400">
              <a:solidFill>
                <a:schemeClr val="dk1"/>
              </a:solidFill>
              <a:effectLst/>
              <a:latin typeface="+mn-ea"/>
              <a:ea typeface="+mn-ea"/>
              <a:cs typeface="+mn-cs"/>
            </a:rPr>
            <a:t>　</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介護保険事業特別会計</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においては、２７年度に保険料の増額改定（３年毎）を行ったことにより、前年度より黒字幅が大きくなっている。近年、右肩上がりとなっている保険給付費について、２９年度までの所要額を見込み、３か年の平均的な設定としているためである。一方、２６年度に保険料改定（２年毎）を行った</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国民健康保険事業特別会計</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においては、前年度より黒字幅は減少する結果となっている。</a:t>
          </a:r>
          <a:endParaRPr lang="ja-JP" altLang="ja-JP" sz="1400">
            <a:effectLst/>
            <a:latin typeface="+mn-ea"/>
            <a:ea typeface="+mn-ea"/>
          </a:endParaRPr>
        </a:p>
        <a:p>
          <a:pPr eaLnBrk="1" fontAlgn="auto" latinLnBrk="0" hangingPunct="1"/>
          <a:r>
            <a:rPr kumimoji="1" lang="ja-JP" altLang="ja-JP" sz="1400">
              <a:solidFill>
                <a:schemeClr val="dk1"/>
              </a:solidFill>
              <a:effectLst/>
              <a:latin typeface="+mn-ea"/>
              <a:ea typeface="+mn-ea"/>
              <a:cs typeface="+mn-cs"/>
            </a:rPr>
            <a:t>　今後も、上水道普及率・下水道水洗化率の向上のための取組や、高齢化の急速な進行・医療ニーズの多様化等により、各特別会計等における決算規模は増大していく傾向にある。一般会計からの財源に頼らない財政運営とするには、各使用料や保険料の増額改定に積極的に取り組んでいかなければならない。</a:t>
          </a:r>
          <a:endParaRPr lang="ja-JP" altLang="ja-JP" sz="14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31"/>
      <c r="AO4" s="431"/>
      <c r="AP4" s="431"/>
      <c r="AQ4" s="431"/>
      <c r="AR4" s="431"/>
      <c r="AS4" s="431"/>
      <c r="AT4" s="431"/>
      <c r="AU4" s="431"/>
      <c r="AV4" s="431"/>
      <c r="AW4" s="431"/>
      <c r="AX4" s="597"/>
      <c r="AY4" s="405" t="s">
        <v>74</v>
      </c>
      <c r="AZ4" s="406"/>
      <c r="BA4" s="406"/>
      <c r="BB4" s="406"/>
      <c r="BC4" s="406"/>
      <c r="BD4" s="406"/>
      <c r="BE4" s="406"/>
      <c r="BF4" s="406"/>
      <c r="BG4" s="406"/>
      <c r="BH4" s="406"/>
      <c r="BI4" s="406"/>
      <c r="BJ4" s="406"/>
      <c r="BK4" s="406"/>
      <c r="BL4" s="406"/>
      <c r="BM4" s="407"/>
      <c r="BN4" s="408">
        <v>11920096</v>
      </c>
      <c r="BO4" s="409"/>
      <c r="BP4" s="409"/>
      <c r="BQ4" s="409"/>
      <c r="BR4" s="409"/>
      <c r="BS4" s="409"/>
      <c r="BT4" s="409"/>
      <c r="BU4" s="410"/>
      <c r="BV4" s="408">
        <v>10534963</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8.1999999999999993</v>
      </c>
      <c r="CU4" s="586"/>
      <c r="CV4" s="586"/>
      <c r="CW4" s="586"/>
      <c r="CX4" s="586"/>
      <c r="CY4" s="586"/>
      <c r="CZ4" s="586"/>
      <c r="DA4" s="587"/>
      <c r="DB4" s="585">
        <v>7.5</v>
      </c>
      <c r="DC4" s="586"/>
      <c r="DD4" s="586"/>
      <c r="DE4" s="586"/>
      <c r="DF4" s="586"/>
      <c r="DG4" s="586"/>
      <c r="DH4" s="586"/>
      <c r="DI4" s="587"/>
      <c r="DJ4" s="137"/>
      <c r="DK4" s="137"/>
      <c r="DL4" s="137"/>
      <c r="DM4" s="137"/>
      <c r="DN4" s="137"/>
      <c r="DO4" s="137"/>
    </row>
    <row r="5" spans="1:119" ht="18.75" customHeight="1" x14ac:dyDescent="0.15">
      <c r="A5" s="138"/>
      <c r="B5" s="592"/>
      <c r="C5" s="432"/>
      <c r="D5" s="432"/>
      <c r="E5" s="593"/>
      <c r="F5" s="593"/>
      <c r="G5" s="593"/>
      <c r="H5" s="593"/>
      <c r="I5" s="593"/>
      <c r="J5" s="593"/>
      <c r="K5" s="593"/>
      <c r="L5" s="593"/>
      <c r="M5" s="593"/>
      <c r="N5" s="593"/>
      <c r="O5" s="593"/>
      <c r="P5" s="593"/>
      <c r="Q5" s="593"/>
      <c r="R5" s="430"/>
      <c r="S5" s="430"/>
      <c r="T5" s="430"/>
      <c r="U5" s="430"/>
      <c r="V5" s="596"/>
      <c r="W5" s="517"/>
      <c r="X5" s="431"/>
      <c r="Y5" s="431"/>
      <c r="Z5" s="431"/>
      <c r="AA5" s="431"/>
      <c r="AB5" s="432"/>
      <c r="AC5" s="430"/>
      <c r="AD5" s="431"/>
      <c r="AE5" s="431"/>
      <c r="AF5" s="431"/>
      <c r="AG5" s="431"/>
      <c r="AH5" s="431"/>
      <c r="AI5" s="431"/>
      <c r="AJ5" s="431"/>
      <c r="AK5" s="431"/>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11294309</v>
      </c>
      <c r="BO5" s="414"/>
      <c r="BP5" s="414"/>
      <c r="BQ5" s="414"/>
      <c r="BR5" s="414"/>
      <c r="BS5" s="414"/>
      <c r="BT5" s="414"/>
      <c r="BU5" s="415"/>
      <c r="BV5" s="413">
        <v>9975902</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70.099999999999994</v>
      </c>
      <c r="CU5" s="384"/>
      <c r="CV5" s="384"/>
      <c r="CW5" s="384"/>
      <c r="CX5" s="384"/>
      <c r="CY5" s="384"/>
      <c r="CZ5" s="384"/>
      <c r="DA5" s="385"/>
      <c r="DB5" s="383">
        <v>91.1</v>
      </c>
      <c r="DC5" s="384"/>
      <c r="DD5" s="384"/>
      <c r="DE5" s="384"/>
      <c r="DF5" s="384"/>
      <c r="DG5" s="384"/>
      <c r="DH5" s="384"/>
      <c r="DI5" s="385"/>
      <c r="DJ5" s="137"/>
      <c r="DK5" s="137"/>
      <c r="DL5" s="137"/>
      <c r="DM5" s="137"/>
      <c r="DN5" s="137"/>
      <c r="DO5" s="137"/>
    </row>
    <row r="6" spans="1:119" ht="18.75" customHeight="1" x14ac:dyDescent="0.15">
      <c r="A6" s="138"/>
      <c r="B6" s="562" t="s">
        <v>80</v>
      </c>
      <c r="C6" s="429"/>
      <c r="D6" s="429"/>
      <c r="E6" s="563"/>
      <c r="F6" s="563"/>
      <c r="G6" s="563"/>
      <c r="H6" s="563"/>
      <c r="I6" s="563"/>
      <c r="J6" s="563"/>
      <c r="K6" s="563"/>
      <c r="L6" s="563" t="s">
        <v>81</v>
      </c>
      <c r="M6" s="563"/>
      <c r="N6" s="563"/>
      <c r="O6" s="563"/>
      <c r="P6" s="563"/>
      <c r="Q6" s="563"/>
      <c r="R6" s="453"/>
      <c r="S6" s="453"/>
      <c r="T6" s="453"/>
      <c r="U6" s="453"/>
      <c r="V6" s="569"/>
      <c r="W6" s="502" t="s">
        <v>82</v>
      </c>
      <c r="X6" s="428"/>
      <c r="Y6" s="428"/>
      <c r="Z6" s="428"/>
      <c r="AA6" s="428"/>
      <c r="AB6" s="429"/>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625787</v>
      </c>
      <c r="BO6" s="414"/>
      <c r="BP6" s="414"/>
      <c r="BQ6" s="414"/>
      <c r="BR6" s="414"/>
      <c r="BS6" s="414"/>
      <c r="BT6" s="414"/>
      <c r="BU6" s="415"/>
      <c r="BV6" s="413">
        <v>559061</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70.099999999999994</v>
      </c>
      <c r="CU6" s="560"/>
      <c r="CV6" s="560"/>
      <c r="CW6" s="560"/>
      <c r="CX6" s="560"/>
      <c r="CY6" s="560"/>
      <c r="CZ6" s="560"/>
      <c r="DA6" s="561"/>
      <c r="DB6" s="559">
        <v>93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57763</v>
      </c>
      <c r="BO7" s="414"/>
      <c r="BP7" s="414"/>
      <c r="BQ7" s="414"/>
      <c r="BR7" s="414"/>
      <c r="BS7" s="414"/>
      <c r="BT7" s="414"/>
      <c r="BU7" s="415"/>
      <c r="BV7" s="413">
        <v>54994</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6913752</v>
      </c>
      <c r="CU7" s="414"/>
      <c r="CV7" s="414"/>
      <c r="CW7" s="414"/>
      <c r="CX7" s="414"/>
      <c r="CY7" s="414"/>
      <c r="CZ7" s="414"/>
      <c r="DA7" s="415"/>
      <c r="DB7" s="413">
        <v>6762507</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568024</v>
      </c>
      <c r="BO8" s="414"/>
      <c r="BP8" s="414"/>
      <c r="BQ8" s="414"/>
      <c r="BR8" s="414"/>
      <c r="BS8" s="414"/>
      <c r="BT8" s="414"/>
      <c r="BU8" s="415"/>
      <c r="BV8" s="413">
        <v>504067</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0.91</v>
      </c>
      <c r="CU8" s="523"/>
      <c r="CV8" s="523"/>
      <c r="CW8" s="523"/>
      <c r="CX8" s="523"/>
      <c r="CY8" s="523"/>
      <c r="CZ8" s="523"/>
      <c r="DA8" s="524"/>
      <c r="DB8" s="522">
        <v>0.91</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31046</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63957</v>
      </c>
      <c r="BO9" s="414"/>
      <c r="BP9" s="414"/>
      <c r="BQ9" s="414"/>
      <c r="BR9" s="414"/>
      <c r="BS9" s="414"/>
      <c r="BT9" s="414"/>
      <c r="BU9" s="415"/>
      <c r="BV9" s="413">
        <v>88392</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8.1999999999999993</v>
      </c>
      <c r="CU9" s="384"/>
      <c r="CV9" s="384"/>
      <c r="CW9" s="384"/>
      <c r="CX9" s="384"/>
      <c r="CY9" s="384"/>
      <c r="CZ9" s="384"/>
      <c r="DA9" s="385"/>
      <c r="DB9" s="383">
        <v>11.1</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31621</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1660312</v>
      </c>
      <c r="BO10" s="414"/>
      <c r="BP10" s="414"/>
      <c r="BQ10" s="414"/>
      <c r="BR10" s="414"/>
      <c r="BS10" s="414"/>
      <c r="BT10" s="414"/>
      <c r="BU10" s="415"/>
      <c r="BV10" s="413">
        <v>478</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61" t="s">
        <v>104</v>
      </c>
      <c r="M11" s="462"/>
      <c r="N11" s="462"/>
      <c r="O11" s="462"/>
      <c r="P11" s="462"/>
      <c r="Q11" s="463"/>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31454</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v>81300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31180</v>
      </c>
      <c r="S13" s="515"/>
      <c r="T13" s="515"/>
      <c r="U13" s="515"/>
      <c r="V13" s="516"/>
      <c r="W13" s="502" t="s">
        <v>120</v>
      </c>
      <c r="X13" s="428"/>
      <c r="Y13" s="428"/>
      <c r="Z13" s="428"/>
      <c r="AA13" s="428"/>
      <c r="AB13" s="429"/>
      <c r="AC13" s="389">
        <v>1462</v>
      </c>
      <c r="AD13" s="390"/>
      <c r="AE13" s="390"/>
      <c r="AF13" s="390"/>
      <c r="AG13" s="391"/>
      <c r="AH13" s="389">
        <v>1782</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1724269</v>
      </c>
      <c r="BO13" s="414"/>
      <c r="BP13" s="414"/>
      <c r="BQ13" s="414"/>
      <c r="BR13" s="414"/>
      <c r="BS13" s="414"/>
      <c r="BT13" s="414"/>
      <c r="BU13" s="415"/>
      <c r="BV13" s="413">
        <v>7570</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6.4</v>
      </c>
      <c r="CU13" s="384"/>
      <c r="CV13" s="384"/>
      <c r="CW13" s="384"/>
      <c r="CX13" s="384"/>
      <c r="CY13" s="384"/>
      <c r="CZ13" s="384"/>
      <c r="DA13" s="385"/>
      <c r="DB13" s="383">
        <v>7.5</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31368</v>
      </c>
      <c r="S14" s="515"/>
      <c r="T14" s="515"/>
      <c r="U14" s="515"/>
      <c r="V14" s="516"/>
      <c r="W14" s="517"/>
      <c r="X14" s="431"/>
      <c r="Y14" s="431"/>
      <c r="Z14" s="431"/>
      <c r="AA14" s="431"/>
      <c r="AB14" s="432"/>
      <c r="AC14" s="507">
        <v>9.1999999999999993</v>
      </c>
      <c r="AD14" s="508"/>
      <c r="AE14" s="508"/>
      <c r="AF14" s="508"/>
      <c r="AG14" s="509"/>
      <c r="AH14" s="507">
        <v>10.6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v>5.4</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31118</v>
      </c>
      <c r="S15" s="515"/>
      <c r="T15" s="515"/>
      <c r="U15" s="515"/>
      <c r="V15" s="516"/>
      <c r="W15" s="502" t="s">
        <v>127</v>
      </c>
      <c r="X15" s="428"/>
      <c r="Y15" s="428"/>
      <c r="Z15" s="428"/>
      <c r="AA15" s="428"/>
      <c r="AB15" s="429"/>
      <c r="AC15" s="389">
        <v>5931</v>
      </c>
      <c r="AD15" s="390"/>
      <c r="AE15" s="390"/>
      <c r="AF15" s="390"/>
      <c r="AG15" s="391"/>
      <c r="AH15" s="389">
        <v>6565</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4702359</v>
      </c>
      <c r="BO15" s="409"/>
      <c r="BP15" s="409"/>
      <c r="BQ15" s="409"/>
      <c r="BR15" s="409"/>
      <c r="BS15" s="409"/>
      <c r="BT15" s="409"/>
      <c r="BU15" s="410"/>
      <c r="BV15" s="408">
        <v>4417710</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31"/>
      <c r="Y16" s="431"/>
      <c r="Z16" s="431"/>
      <c r="AA16" s="431"/>
      <c r="AB16" s="432"/>
      <c r="AC16" s="507">
        <v>37.4</v>
      </c>
      <c r="AD16" s="508"/>
      <c r="AE16" s="508"/>
      <c r="AF16" s="508"/>
      <c r="AG16" s="509"/>
      <c r="AH16" s="507">
        <v>39.200000000000003</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5122534</v>
      </c>
      <c r="BO16" s="414"/>
      <c r="BP16" s="414"/>
      <c r="BQ16" s="414"/>
      <c r="BR16" s="414"/>
      <c r="BS16" s="414"/>
      <c r="BT16" s="414"/>
      <c r="BU16" s="415"/>
      <c r="BV16" s="413">
        <v>4847922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8"/>
      <c r="Y17" s="428"/>
      <c r="Z17" s="428"/>
      <c r="AA17" s="428"/>
      <c r="AB17" s="429"/>
      <c r="AC17" s="389">
        <v>8476</v>
      </c>
      <c r="AD17" s="390"/>
      <c r="AE17" s="390"/>
      <c r="AF17" s="390"/>
      <c r="AG17" s="391"/>
      <c r="AH17" s="389">
        <v>8360</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6035738</v>
      </c>
      <c r="BO17" s="414"/>
      <c r="BP17" s="414"/>
      <c r="BQ17" s="414"/>
      <c r="BR17" s="414"/>
      <c r="BS17" s="414"/>
      <c r="BT17" s="414"/>
      <c r="BU17" s="415"/>
      <c r="BV17" s="413">
        <v>5705127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54.39</v>
      </c>
      <c r="M18" s="478"/>
      <c r="N18" s="478"/>
      <c r="O18" s="478"/>
      <c r="P18" s="478"/>
      <c r="Q18" s="478"/>
      <c r="R18" s="479"/>
      <c r="S18" s="479"/>
      <c r="T18" s="479"/>
      <c r="U18" s="479"/>
      <c r="V18" s="480"/>
      <c r="W18" s="494"/>
      <c r="X18" s="495"/>
      <c r="Y18" s="495"/>
      <c r="Z18" s="495"/>
      <c r="AA18" s="495"/>
      <c r="AB18" s="503"/>
      <c r="AC18" s="377">
        <v>53.4</v>
      </c>
      <c r="AD18" s="378"/>
      <c r="AE18" s="378"/>
      <c r="AF18" s="378"/>
      <c r="AG18" s="481"/>
      <c r="AH18" s="377">
        <v>49.9</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6129857</v>
      </c>
      <c r="BO18" s="414"/>
      <c r="BP18" s="414"/>
      <c r="BQ18" s="414"/>
      <c r="BR18" s="414"/>
      <c r="BS18" s="414"/>
      <c r="BT18" s="414"/>
      <c r="BU18" s="415"/>
      <c r="BV18" s="413">
        <v>6137090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571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9738424</v>
      </c>
      <c r="BO19" s="414"/>
      <c r="BP19" s="414"/>
      <c r="BQ19" s="414"/>
      <c r="BR19" s="414"/>
      <c r="BS19" s="414"/>
      <c r="BT19" s="414"/>
      <c r="BU19" s="415"/>
      <c r="BV19" s="413">
        <v>7910229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10777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2"/>
      <c r="AO20" s="462"/>
      <c r="AP20" s="462"/>
      <c r="AQ20" s="462"/>
      <c r="AR20" s="462"/>
      <c r="AS20" s="462"/>
      <c r="AT20" s="463"/>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4" t="s">
        <v>143</v>
      </c>
      <c r="C22" s="445"/>
      <c r="D22" s="446"/>
      <c r="E22" s="453" t="s">
        <v>1</v>
      </c>
      <c r="F22" s="428"/>
      <c r="G22" s="428"/>
      <c r="H22" s="428"/>
      <c r="I22" s="428"/>
      <c r="J22" s="428"/>
      <c r="K22" s="429"/>
      <c r="L22" s="453" t="s">
        <v>144</v>
      </c>
      <c r="M22" s="428"/>
      <c r="N22" s="428"/>
      <c r="O22" s="428"/>
      <c r="P22" s="429"/>
      <c r="Q22" s="438" t="s">
        <v>145</v>
      </c>
      <c r="R22" s="439"/>
      <c r="S22" s="439"/>
      <c r="T22" s="439"/>
      <c r="U22" s="439"/>
      <c r="V22" s="454"/>
      <c r="W22" s="456" t="s">
        <v>146</v>
      </c>
      <c r="X22" s="445"/>
      <c r="Y22" s="446"/>
      <c r="Z22" s="453" t="s">
        <v>1</v>
      </c>
      <c r="AA22" s="428"/>
      <c r="AB22" s="428"/>
      <c r="AC22" s="428"/>
      <c r="AD22" s="428"/>
      <c r="AE22" s="428"/>
      <c r="AF22" s="428"/>
      <c r="AG22" s="429"/>
      <c r="AH22" s="427" t="s">
        <v>147</v>
      </c>
      <c r="AI22" s="428"/>
      <c r="AJ22" s="428"/>
      <c r="AK22" s="428"/>
      <c r="AL22" s="429"/>
      <c r="AM22" s="427" t="s">
        <v>148</v>
      </c>
      <c r="AN22" s="433"/>
      <c r="AO22" s="433"/>
      <c r="AP22" s="433"/>
      <c r="AQ22" s="433"/>
      <c r="AR22" s="434"/>
      <c r="AS22" s="438" t="s">
        <v>145</v>
      </c>
      <c r="AT22" s="439"/>
      <c r="AU22" s="439"/>
      <c r="AV22" s="439"/>
      <c r="AW22" s="439"/>
      <c r="AX22" s="440"/>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5" t="s">
        <v>149</v>
      </c>
      <c r="AZ23" s="406"/>
      <c r="BA23" s="406"/>
      <c r="BB23" s="406"/>
      <c r="BC23" s="406"/>
      <c r="BD23" s="406"/>
      <c r="BE23" s="406"/>
      <c r="BF23" s="406"/>
      <c r="BG23" s="406"/>
      <c r="BH23" s="406"/>
      <c r="BI23" s="406"/>
      <c r="BJ23" s="406"/>
      <c r="BK23" s="406"/>
      <c r="BL23" s="406"/>
      <c r="BM23" s="407"/>
      <c r="BN23" s="413">
        <v>7191153</v>
      </c>
      <c r="BO23" s="414"/>
      <c r="BP23" s="414"/>
      <c r="BQ23" s="414"/>
      <c r="BR23" s="414"/>
      <c r="BS23" s="414"/>
      <c r="BT23" s="414"/>
      <c r="BU23" s="415"/>
      <c r="BV23" s="413">
        <v>7825791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7"/>
      <c r="C24" s="448"/>
      <c r="D24" s="449"/>
      <c r="E24" s="386" t="s">
        <v>150</v>
      </c>
      <c r="F24" s="387"/>
      <c r="G24" s="387"/>
      <c r="H24" s="387"/>
      <c r="I24" s="387"/>
      <c r="J24" s="387"/>
      <c r="K24" s="388"/>
      <c r="L24" s="389">
        <v>1</v>
      </c>
      <c r="M24" s="390"/>
      <c r="N24" s="390"/>
      <c r="O24" s="390"/>
      <c r="P24" s="391"/>
      <c r="Q24" s="389">
        <v>7410</v>
      </c>
      <c r="R24" s="390"/>
      <c r="S24" s="390"/>
      <c r="T24" s="390"/>
      <c r="U24" s="390"/>
      <c r="V24" s="391"/>
      <c r="W24" s="457"/>
      <c r="X24" s="448"/>
      <c r="Y24" s="449"/>
      <c r="Z24" s="386" t="s">
        <v>151</v>
      </c>
      <c r="AA24" s="387"/>
      <c r="AB24" s="387"/>
      <c r="AC24" s="387"/>
      <c r="AD24" s="387"/>
      <c r="AE24" s="387"/>
      <c r="AF24" s="387"/>
      <c r="AG24" s="388"/>
      <c r="AH24" s="389">
        <v>188</v>
      </c>
      <c r="AI24" s="390"/>
      <c r="AJ24" s="390"/>
      <c r="AK24" s="390"/>
      <c r="AL24" s="391"/>
      <c r="AM24" s="389">
        <v>540124</v>
      </c>
      <c r="AN24" s="390"/>
      <c r="AO24" s="390"/>
      <c r="AP24" s="390"/>
      <c r="AQ24" s="390"/>
      <c r="AR24" s="391"/>
      <c r="AS24" s="389">
        <v>2873</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3771029</v>
      </c>
      <c r="BO24" s="414"/>
      <c r="BP24" s="414"/>
      <c r="BQ24" s="414"/>
      <c r="BR24" s="414"/>
      <c r="BS24" s="414"/>
      <c r="BT24" s="414"/>
      <c r="BU24" s="415"/>
      <c r="BV24" s="413">
        <v>4262534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7"/>
      <c r="C25" s="448"/>
      <c r="D25" s="449"/>
      <c r="E25" s="386" t="s">
        <v>153</v>
      </c>
      <c r="F25" s="387"/>
      <c r="G25" s="387"/>
      <c r="H25" s="387"/>
      <c r="I25" s="387"/>
      <c r="J25" s="387"/>
      <c r="K25" s="388"/>
      <c r="L25" s="389">
        <v>1</v>
      </c>
      <c r="M25" s="390"/>
      <c r="N25" s="390"/>
      <c r="O25" s="390"/>
      <c r="P25" s="391"/>
      <c r="Q25" s="389">
        <v>5890</v>
      </c>
      <c r="R25" s="390"/>
      <c r="S25" s="390"/>
      <c r="T25" s="390"/>
      <c r="U25" s="390"/>
      <c r="V25" s="391"/>
      <c r="W25" s="457"/>
      <c r="X25" s="448"/>
      <c r="Y25" s="449"/>
      <c r="Z25" s="386" t="s">
        <v>154</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1315482</v>
      </c>
      <c r="BO25" s="409"/>
      <c r="BP25" s="409"/>
      <c r="BQ25" s="409"/>
      <c r="BR25" s="409"/>
      <c r="BS25" s="409"/>
      <c r="BT25" s="409"/>
      <c r="BU25" s="410"/>
      <c r="BV25" s="408">
        <v>1804808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7"/>
      <c r="C26" s="448"/>
      <c r="D26" s="449"/>
      <c r="E26" s="386" t="s">
        <v>156</v>
      </c>
      <c r="F26" s="387"/>
      <c r="G26" s="387"/>
      <c r="H26" s="387"/>
      <c r="I26" s="387"/>
      <c r="J26" s="387"/>
      <c r="K26" s="388"/>
      <c r="L26" s="389">
        <v>1</v>
      </c>
      <c r="M26" s="390"/>
      <c r="N26" s="390"/>
      <c r="O26" s="390"/>
      <c r="P26" s="391"/>
      <c r="Q26" s="389">
        <v>5510</v>
      </c>
      <c r="R26" s="390"/>
      <c r="S26" s="390"/>
      <c r="T26" s="390"/>
      <c r="U26" s="390"/>
      <c r="V26" s="391"/>
      <c r="W26" s="457"/>
      <c r="X26" s="448"/>
      <c r="Y26" s="449"/>
      <c r="Z26" s="386" t="s">
        <v>157</v>
      </c>
      <c r="AA26" s="425"/>
      <c r="AB26" s="425"/>
      <c r="AC26" s="425"/>
      <c r="AD26" s="425"/>
      <c r="AE26" s="425"/>
      <c r="AF26" s="425"/>
      <c r="AG26" s="426"/>
      <c r="AH26" s="389">
        <v>19</v>
      </c>
      <c r="AI26" s="390"/>
      <c r="AJ26" s="390"/>
      <c r="AK26" s="390"/>
      <c r="AL26" s="391"/>
      <c r="AM26" s="389">
        <v>58368</v>
      </c>
      <c r="AN26" s="390"/>
      <c r="AO26" s="390"/>
      <c r="AP26" s="390"/>
      <c r="AQ26" s="390"/>
      <c r="AR26" s="391"/>
      <c r="AS26" s="389">
        <v>3072</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7"/>
      <c r="C27" s="448"/>
      <c r="D27" s="449"/>
      <c r="E27" s="386" t="s">
        <v>159</v>
      </c>
      <c r="F27" s="387"/>
      <c r="G27" s="387"/>
      <c r="H27" s="387"/>
      <c r="I27" s="387"/>
      <c r="J27" s="387"/>
      <c r="K27" s="388"/>
      <c r="L27" s="389">
        <v>1</v>
      </c>
      <c r="M27" s="390"/>
      <c r="N27" s="390"/>
      <c r="O27" s="390"/>
      <c r="P27" s="391"/>
      <c r="Q27" s="389">
        <v>3500</v>
      </c>
      <c r="R27" s="390"/>
      <c r="S27" s="390"/>
      <c r="T27" s="390"/>
      <c r="U27" s="390"/>
      <c r="V27" s="391"/>
      <c r="W27" s="457"/>
      <c r="X27" s="448"/>
      <c r="Y27" s="449"/>
      <c r="Z27" s="386" t="s">
        <v>160</v>
      </c>
      <c r="AA27" s="387"/>
      <c r="AB27" s="387"/>
      <c r="AC27" s="387"/>
      <c r="AD27" s="387"/>
      <c r="AE27" s="387"/>
      <c r="AF27" s="387"/>
      <c r="AG27" s="388"/>
      <c r="AH27" s="389">
        <v>2</v>
      </c>
      <c r="AI27" s="390"/>
      <c r="AJ27" s="390"/>
      <c r="AK27" s="390"/>
      <c r="AL27" s="391"/>
      <c r="AM27" s="389" t="s">
        <v>161</v>
      </c>
      <c r="AN27" s="390"/>
      <c r="AO27" s="390"/>
      <c r="AP27" s="390"/>
      <c r="AQ27" s="390"/>
      <c r="AR27" s="391"/>
      <c r="AS27" s="389" t="s">
        <v>161</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485861</v>
      </c>
      <c r="BO27" s="417"/>
      <c r="BP27" s="417"/>
      <c r="BQ27" s="417"/>
      <c r="BR27" s="417"/>
      <c r="BS27" s="417"/>
      <c r="BT27" s="417"/>
      <c r="BU27" s="418"/>
      <c r="BV27" s="416">
        <v>485861</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7"/>
      <c r="C28" s="448"/>
      <c r="D28" s="449"/>
      <c r="E28" s="386" t="s">
        <v>163</v>
      </c>
      <c r="F28" s="387"/>
      <c r="G28" s="387"/>
      <c r="H28" s="387"/>
      <c r="I28" s="387"/>
      <c r="J28" s="387"/>
      <c r="K28" s="388"/>
      <c r="L28" s="389">
        <v>1</v>
      </c>
      <c r="M28" s="390"/>
      <c r="N28" s="390"/>
      <c r="O28" s="390"/>
      <c r="P28" s="391"/>
      <c r="Q28" s="389">
        <v>2800</v>
      </c>
      <c r="R28" s="390"/>
      <c r="S28" s="390"/>
      <c r="T28" s="390"/>
      <c r="U28" s="390"/>
      <c r="V28" s="391"/>
      <c r="W28" s="457"/>
      <c r="X28" s="448"/>
      <c r="Y28" s="449"/>
      <c r="Z28" s="386" t="s">
        <v>164</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2420761</v>
      </c>
      <c r="BO28" s="409"/>
      <c r="BP28" s="409"/>
      <c r="BQ28" s="409"/>
      <c r="BR28" s="409"/>
      <c r="BS28" s="409"/>
      <c r="BT28" s="409"/>
      <c r="BU28" s="410"/>
      <c r="BV28" s="408">
        <v>760449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7"/>
      <c r="C29" s="448"/>
      <c r="D29" s="449"/>
      <c r="E29" s="386" t="s">
        <v>167</v>
      </c>
      <c r="F29" s="387"/>
      <c r="G29" s="387"/>
      <c r="H29" s="387"/>
      <c r="I29" s="387"/>
      <c r="J29" s="387"/>
      <c r="K29" s="388"/>
      <c r="L29" s="389">
        <v>14</v>
      </c>
      <c r="M29" s="390"/>
      <c r="N29" s="390"/>
      <c r="O29" s="390"/>
      <c r="P29" s="391"/>
      <c r="Q29" s="389">
        <v>2550</v>
      </c>
      <c r="R29" s="390"/>
      <c r="S29" s="390"/>
      <c r="T29" s="390"/>
      <c r="U29" s="390"/>
      <c r="V29" s="391"/>
      <c r="W29" s="458"/>
      <c r="X29" s="459"/>
      <c r="Y29" s="460"/>
      <c r="Z29" s="386" t="s">
        <v>168</v>
      </c>
      <c r="AA29" s="387"/>
      <c r="AB29" s="387"/>
      <c r="AC29" s="387"/>
      <c r="AD29" s="387"/>
      <c r="AE29" s="387"/>
      <c r="AF29" s="387"/>
      <c r="AG29" s="388"/>
      <c r="AH29" s="389">
        <v>190</v>
      </c>
      <c r="AI29" s="390"/>
      <c r="AJ29" s="390"/>
      <c r="AK29" s="390"/>
      <c r="AL29" s="391"/>
      <c r="AM29" s="389">
        <v>548014</v>
      </c>
      <c r="AN29" s="390"/>
      <c r="AO29" s="390"/>
      <c r="AP29" s="390"/>
      <c r="AQ29" s="390"/>
      <c r="AR29" s="391"/>
      <c r="AS29" s="389">
        <v>2884</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1072315</v>
      </c>
      <c r="BO29" s="414"/>
      <c r="BP29" s="414"/>
      <c r="BQ29" s="414"/>
      <c r="BR29" s="414"/>
      <c r="BS29" s="414"/>
      <c r="BT29" s="414"/>
      <c r="BU29" s="415"/>
      <c r="BV29" s="413">
        <v>1071659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50"/>
      <c r="C30" s="451"/>
      <c r="D30" s="452"/>
      <c r="E30" s="461"/>
      <c r="F30" s="462"/>
      <c r="G30" s="462"/>
      <c r="H30" s="462"/>
      <c r="I30" s="462"/>
      <c r="J30" s="462"/>
      <c r="K30" s="463"/>
      <c r="L30" s="464"/>
      <c r="M30" s="465"/>
      <c r="N30" s="465"/>
      <c r="O30" s="465"/>
      <c r="P30" s="466"/>
      <c r="Q30" s="464"/>
      <c r="R30" s="465"/>
      <c r="S30" s="465"/>
      <c r="T30" s="465"/>
      <c r="U30" s="465"/>
      <c r="V30" s="466"/>
      <c r="W30" s="467" t="s">
        <v>170</v>
      </c>
      <c r="X30" s="468"/>
      <c r="Y30" s="468"/>
      <c r="Z30" s="468"/>
      <c r="AA30" s="468"/>
      <c r="AB30" s="468"/>
      <c r="AC30" s="468"/>
      <c r="AD30" s="468"/>
      <c r="AE30" s="468"/>
      <c r="AF30" s="468"/>
      <c r="AG30" s="469"/>
      <c r="AH30" s="377">
        <v>99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644360</v>
      </c>
      <c r="BO30" s="417"/>
      <c r="BP30" s="417"/>
      <c r="BQ30" s="417"/>
      <c r="BR30" s="417"/>
      <c r="BS30" s="417"/>
      <c r="BT30" s="417"/>
      <c r="BU30" s="418"/>
      <c r="BV30" s="416">
        <v>534348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石橋地区消防組合</v>
      </c>
      <c r="BZ34" s="372"/>
      <c r="CA34" s="372"/>
      <c r="CB34" s="372"/>
      <c r="CC34" s="372"/>
      <c r="CD34" s="372"/>
      <c r="CE34" s="372"/>
      <c r="CF34" s="372"/>
      <c r="CG34" s="372"/>
      <c r="CH34" s="372"/>
      <c r="CI34" s="372"/>
      <c r="CJ34" s="372"/>
      <c r="CK34" s="372"/>
      <c r="CL34" s="372"/>
      <c r="CM34" s="372"/>
      <c r="CN34" s="165"/>
      <c r="CO34" s="373">
        <f>IF(CQ34="","",MAX(C34:D43,U34:V43,AM34:AN43,BE34:BF43,BW34:BX43)+1)</f>
        <v>14</v>
      </c>
      <c r="CP34" s="373"/>
      <c r="CQ34" s="372" t="str">
        <f>IF('各会計、関係団体の財政状況及び健全化判断比率'!BS7="","",'各会計、関係団体の財政状況及び健全化判断比率'!BS7)</f>
        <v>上三川町農業公社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小山広域保健衛生組合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栃木県市町村総合事務組合　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栃木県市町村総合事務組合　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栃木県後期高齢者医療広域連合　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栃木県後期高齢者医療広域連合　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5" zoomScaleNormal="6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1" t="s">
        <v>525</v>
      </c>
      <c r="D34" s="1181"/>
      <c r="E34" s="1182"/>
      <c r="F34" s="32">
        <v>16.28</v>
      </c>
      <c r="G34" s="33">
        <v>18.79</v>
      </c>
      <c r="H34" s="33">
        <v>21.22</v>
      </c>
      <c r="I34" s="33">
        <v>23.94</v>
      </c>
      <c r="J34" s="34">
        <v>25.53</v>
      </c>
      <c r="K34" s="22"/>
      <c r="L34" s="22"/>
      <c r="M34" s="22"/>
      <c r="N34" s="22"/>
      <c r="O34" s="22"/>
      <c r="P34" s="22"/>
    </row>
    <row r="35" spans="1:16" ht="39" customHeight="1" x14ac:dyDescent="0.15">
      <c r="A35" s="22"/>
      <c r="B35" s="35"/>
      <c r="C35" s="1175" t="s">
        <v>526</v>
      </c>
      <c r="D35" s="1176"/>
      <c r="E35" s="1177"/>
      <c r="F35" s="36">
        <v>8.19</v>
      </c>
      <c r="G35" s="37">
        <v>7.1</v>
      </c>
      <c r="H35" s="37">
        <v>6.03</v>
      </c>
      <c r="I35" s="37">
        <v>7.45</v>
      </c>
      <c r="J35" s="38">
        <v>8.2100000000000009</v>
      </c>
      <c r="K35" s="22"/>
      <c r="L35" s="22"/>
      <c r="M35" s="22"/>
      <c r="N35" s="22"/>
      <c r="O35" s="22"/>
      <c r="P35" s="22"/>
    </row>
    <row r="36" spans="1:16" ht="39" customHeight="1" x14ac:dyDescent="0.15">
      <c r="A36" s="22"/>
      <c r="B36" s="35"/>
      <c r="C36" s="1175" t="s">
        <v>527</v>
      </c>
      <c r="D36" s="1176"/>
      <c r="E36" s="1177"/>
      <c r="F36" s="36">
        <v>1.1399999999999999</v>
      </c>
      <c r="G36" s="37">
        <v>1.33</v>
      </c>
      <c r="H36" s="37">
        <v>1.31</v>
      </c>
      <c r="I36" s="37">
        <v>1.17</v>
      </c>
      <c r="J36" s="38">
        <v>1.86</v>
      </c>
      <c r="K36" s="22"/>
      <c r="L36" s="22"/>
      <c r="M36" s="22"/>
      <c r="N36" s="22"/>
      <c r="O36" s="22"/>
      <c r="P36" s="22"/>
    </row>
    <row r="37" spans="1:16" ht="39" customHeight="1" x14ac:dyDescent="0.15">
      <c r="A37" s="22"/>
      <c r="B37" s="35"/>
      <c r="C37" s="1175" t="s">
        <v>528</v>
      </c>
      <c r="D37" s="1176"/>
      <c r="E37" s="1177"/>
      <c r="F37" s="36">
        <v>3.71</v>
      </c>
      <c r="G37" s="37">
        <v>4.68</v>
      </c>
      <c r="H37" s="37">
        <v>4.1399999999999997</v>
      </c>
      <c r="I37" s="37">
        <v>2.7</v>
      </c>
      <c r="J37" s="38">
        <v>1.81</v>
      </c>
      <c r="K37" s="22"/>
      <c r="L37" s="22"/>
      <c r="M37" s="22"/>
      <c r="N37" s="22"/>
      <c r="O37" s="22"/>
      <c r="P37" s="22"/>
    </row>
    <row r="38" spans="1:16" ht="39" customHeight="1" x14ac:dyDescent="0.15">
      <c r="A38" s="22"/>
      <c r="B38" s="35"/>
      <c r="C38" s="1175" t="s">
        <v>529</v>
      </c>
      <c r="D38" s="1176"/>
      <c r="E38" s="1177"/>
      <c r="F38" s="36">
        <v>0.27</v>
      </c>
      <c r="G38" s="37">
        <v>0.13</v>
      </c>
      <c r="H38" s="37">
        <v>0.28999999999999998</v>
      </c>
      <c r="I38" s="37">
        <v>0.35</v>
      </c>
      <c r="J38" s="38">
        <v>0.45</v>
      </c>
      <c r="K38" s="22"/>
      <c r="L38" s="22"/>
      <c r="M38" s="22"/>
      <c r="N38" s="22"/>
      <c r="O38" s="22"/>
      <c r="P38" s="22"/>
    </row>
    <row r="39" spans="1:16" ht="39" customHeight="1" x14ac:dyDescent="0.15">
      <c r="A39" s="22"/>
      <c r="B39" s="35"/>
      <c r="C39" s="1175" t="s">
        <v>530</v>
      </c>
      <c r="D39" s="1176"/>
      <c r="E39" s="1177"/>
      <c r="F39" s="36">
        <v>0.09</v>
      </c>
      <c r="G39" s="37">
        <v>0.06</v>
      </c>
      <c r="H39" s="37">
        <v>0.06</v>
      </c>
      <c r="I39" s="37">
        <v>0.11</v>
      </c>
      <c r="J39" s="38">
        <v>0.19</v>
      </c>
      <c r="K39" s="22"/>
      <c r="L39" s="22"/>
      <c r="M39" s="22"/>
      <c r="N39" s="22"/>
      <c r="O39" s="22"/>
      <c r="P39" s="22"/>
    </row>
    <row r="40" spans="1:16" ht="39" customHeight="1" x14ac:dyDescent="0.15">
      <c r="A40" s="22"/>
      <c r="B40" s="35"/>
      <c r="C40" s="1175" t="s">
        <v>531</v>
      </c>
      <c r="D40" s="1176"/>
      <c r="E40" s="1177"/>
      <c r="F40" s="36">
        <v>0.05</v>
      </c>
      <c r="G40" s="37">
        <v>0.04</v>
      </c>
      <c r="H40" s="37">
        <v>0.04</v>
      </c>
      <c r="I40" s="37">
        <v>0.08</v>
      </c>
      <c r="J40" s="38">
        <v>0.09</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532</v>
      </c>
      <c r="D42" s="1176"/>
      <c r="E42" s="1177"/>
      <c r="F42" s="36" t="s">
        <v>479</v>
      </c>
      <c r="G42" s="37" t="s">
        <v>479</v>
      </c>
      <c r="H42" s="37" t="s">
        <v>479</v>
      </c>
      <c r="I42" s="37" t="s">
        <v>479</v>
      </c>
      <c r="J42" s="38" t="s">
        <v>479</v>
      </c>
      <c r="K42" s="22"/>
      <c r="L42" s="22"/>
      <c r="M42" s="22"/>
      <c r="N42" s="22"/>
      <c r="O42" s="22"/>
      <c r="P42" s="22"/>
    </row>
    <row r="43" spans="1:16" ht="39" customHeight="1" thickBot="1" x14ac:dyDescent="0.2">
      <c r="A43" s="22"/>
      <c r="B43" s="40"/>
      <c r="C43" s="1178" t="s">
        <v>533</v>
      </c>
      <c r="D43" s="1179"/>
      <c r="E43" s="1180"/>
      <c r="F43" s="41" t="s">
        <v>479</v>
      </c>
      <c r="G43" s="42" t="s">
        <v>479</v>
      </c>
      <c r="H43" s="42" t="s">
        <v>479</v>
      </c>
      <c r="I43" s="42" t="s">
        <v>479</v>
      </c>
      <c r="J43" s="43" t="s">
        <v>479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5" zoomScaleNormal="6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965</v>
      </c>
      <c r="L45" s="60">
        <v>976</v>
      </c>
      <c r="M45" s="60">
        <v>918</v>
      </c>
      <c r="N45" s="60">
        <v>881</v>
      </c>
      <c r="O45" s="61">
        <v>809</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x14ac:dyDescent="0.15">
      <c r="A48" s="48"/>
      <c r="B48" s="1193"/>
      <c r="C48" s="1194"/>
      <c r="D48" s="62"/>
      <c r="E48" s="1185" t="s">
        <v>14</v>
      </c>
      <c r="F48" s="1185"/>
      <c r="G48" s="1185"/>
      <c r="H48" s="1185"/>
      <c r="I48" s="1185"/>
      <c r="J48" s="1186"/>
      <c r="K48" s="63">
        <v>617</v>
      </c>
      <c r="L48" s="64">
        <v>608</v>
      </c>
      <c r="M48" s="64">
        <v>604</v>
      </c>
      <c r="N48" s="64">
        <v>621</v>
      </c>
      <c r="O48" s="65">
        <v>649</v>
      </c>
      <c r="P48" s="48"/>
      <c r="Q48" s="48"/>
      <c r="R48" s="48"/>
      <c r="S48" s="48"/>
      <c r="T48" s="48"/>
      <c r="U48" s="48"/>
    </row>
    <row r="49" spans="1:21" ht="30.75" customHeight="1" x14ac:dyDescent="0.15">
      <c r="A49" s="48"/>
      <c r="B49" s="1193"/>
      <c r="C49" s="1194"/>
      <c r="D49" s="62"/>
      <c r="E49" s="1185" t="s">
        <v>15</v>
      </c>
      <c r="F49" s="1185"/>
      <c r="G49" s="1185"/>
      <c r="H49" s="1185"/>
      <c r="I49" s="1185"/>
      <c r="J49" s="1186"/>
      <c r="K49" s="63">
        <v>31</v>
      </c>
      <c r="L49" s="64">
        <v>28</v>
      </c>
      <c r="M49" s="64">
        <v>25</v>
      </c>
      <c r="N49" s="64">
        <v>28</v>
      </c>
      <c r="O49" s="65">
        <v>35</v>
      </c>
      <c r="P49" s="48"/>
      <c r="Q49" s="48"/>
      <c r="R49" s="48"/>
      <c r="S49" s="48"/>
      <c r="T49" s="48"/>
      <c r="U49" s="48"/>
    </row>
    <row r="50" spans="1:21" ht="30.75" customHeight="1" x14ac:dyDescent="0.15">
      <c r="A50" s="48"/>
      <c r="B50" s="1193"/>
      <c r="C50" s="1194"/>
      <c r="D50" s="62"/>
      <c r="E50" s="1185" t="s">
        <v>16</v>
      </c>
      <c r="F50" s="1185"/>
      <c r="G50" s="1185"/>
      <c r="H50" s="1185"/>
      <c r="I50" s="1185"/>
      <c r="J50" s="1186"/>
      <c r="K50" s="63">
        <v>30</v>
      </c>
      <c r="L50" s="64">
        <v>30</v>
      </c>
      <c r="M50" s="64">
        <v>0</v>
      </c>
      <c r="N50" s="64">
        <v>0</v>
      </c>
      <c r="O50" s="65">
        <v>0</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479</v>
      </c>
      <c r="L51" s="64" t="s">
        <v>479</v>
      </c>
      <c r="M51" s="64" t="s">
        <v>479</v>
      </c>
      <c r="N51" s="64" t="s">
        <v>479</v>
      </c>
      <c r="O51" s="65" t="s">
        <v>479</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1110</v>
      </c>
      <c r="L52" s="64">
        <v>1112</v>
      </c>
      <c r="M52" s="64">
        <v>1124</v>
      </c>
      <c r="N52" s="64">
        <v>1157</v>
      </c>
      <c r="O52" s="65">
        <v>1151</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533</v>
      </c>
      <c r="L53" s="69">
        <v>530</v>
      </c>
      <c r="M53" s="69">
        <v>423</v>
      </c>
      <c r="N53" s="69">
        <v>373</v>
      </c>
      <c r="O53" s="70">
        <v>342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5" zoomScaleNormal="6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519</v>
      </c>
      <c r="J40" s="79" t="s">
        <v>520</v>
      </c>
      <c r="K40" s="79" t="s">
        <v>521</v>
      </c>
      <c r="L40" s="79" t="s">
        <v>522</v>
      </c>
      <c r="M40" s="80" t="s">
        <v>523</v>
      </c>
    </row>
    <row r="41" spans="2:13" ht="27.75" customHeight="1" x14ac:dyDescent="0.15">
      <c r="B41" s="1211" t="s">
        <v>23</v>
      </c>
      <c r="C41" s="1212"/>
      <c r="D41" s="81"/>
      <c r="E41" s="1213" t="s">
        <v>24</v>
      </c>
      <c r="F41" s="1213"/>
      <c r="G41" s="1213"/>
      <c r="H41" s="1214"/>
      <c r="I41" s="82">
        <v>9122</v>
      </c>
      <c r="J41" s="83">
        <v>8657</v>
      </c>
      <c r="K41" s="83">
        <v>8225</v>
      </c>
      <c r="L41" s="83">
        <v>7826</v>
      </c>
      <c r="M41" s="84">
        <v>7191</v>
      </c>
    </row>
    <row r="42" spans="2:13" ht="27.75" customHeight="1" x14ac:dyDescent="0.15">
      <c r="B42" s="1201"/>
      <c r="C42" s="1202"/>
      <c r="D42" s="85"/>
      <c r="E42" s="1205" t="s">
        <v>25</v>
      </c>
      <c r="F42" s="1205"/>
      <c r="G42" s="1205"/>
      <c r="H42" s="1206"/>
      <c r="I42" s="86">
        <v>30</v>
      </c>
      <c r="J42" s="87" t="s">
        <v>479</v>
      </c>
      <c r="K42" s="87" t="s">
        <v>479</v>
      </c>
      <c r="L42" s="87" t="s">
        <v>479</v>
      </c>
      <c r="M42" s="88" t="s">
        <v>479</v>
      </c>
    </row>
    <row r="43" spans="2:13" ht="27.75" customHeight="1" x14ac:dyDescent="0.15">
      <c r="B43" s="1201"/>
      <c r="C43" s="1202"/>
      <c r="D43" s="85"/>
      <c r="E43" s="1205" t="s">
        <v>26</v>
      </c>
      <c r="F43" s="1205"/>
      <c r="G43" s="1205"/>
      <c r="H43" s="1206"/>
      <c r="I43" s="86">
        <v>8841</v>
      </c>
      <c r="J43" s="87">
        <v>8587</v>
      </c>
      <c r="K43" s="87">
        <v>8914</v>
      </c>
      <c r="L43" s="87">
        <v>8502</v>
      </c>
      <c r="M43" s="88">
        <v>8182</v>
      </c>
    </row>
    <row r="44" spans="2:13" ht="27.75" customHeight="1" x14ac:dyDescent="0.15">
      <c r="B44" s="1201"/>
      <c r="C44" s="1202"/>
      <c r="D44" s="85"/>
      <c r="E44" s="1205" t="s">
        <v>27</v>
      </c>
      <c r="F44" s="1205"/>
      <c r="G44" s="1205"/>
      <c r="H44" s="1206"/>
      <c r="I44" s="86">
        <v>197</v>
      </c>
      <c r="J44" s="87">
        <v>163</v>
      </c>
      <c r="K44" s="87">
        <v>157</v>
      </c>
      <c r="L44" s="87">
        <v>243</v>
      </c>
      <c r="M44" s="88">
        <v>451</v>
      </c>
    </row>
    <row r="45" spans="2:13" ht="27.75" customHeight="1" x14ac:dyDescent="0.15">
      <c r="B45" s="1201"/>
      <c r="C45" s="1202"/>
      <c r="D45" s="85"/>
      <c r="E45" s="1205" t="s">
        <v>28</v>
      </c>
      <c r="F45" s="1205"/>
      <c r="G45" s="1205"/>
      <c r="H45" s="1206"/>
      <c r="I45" s="86">
        <v>1394</v>
      </c>
      <c r="J45" s="87">
        <v>1352</v>
      </c>
      <c r="K45" s="87">
        <v>1213</v>
      </c>
      <c r="L45" s="87">
        <v>1147</v>
      </c>
      <c r="M45" s="88">
        <v>1093</v>
      </c>
    </row>
    <row r="46" spans="2:13" ht="27.75" customHeight="1" x14ac:dyDescent="0.15">
      <c r="B46" s="1201"/>
      <c r="C46" s="1202"/>
      <c r="D46" s="85"/>
      <c r="E46" s="1205" t="s">
        <v>29</v>
      </c>
      <c r="F46" s="1205"/>
      <c r="G46" s="1205"/>
      <c r="H46" s="1206"/>
      <c r="I46" s="86" t="s">
        <v>479</v>
      </c>
      <c r="J46" s="87" t="s">
        <v>479</v>
      </c>
      <c r="K46" s="87" t="s">
        <v>479</v>
      </c>
      <c r="L46" s="87" t="s">
        <v>479</v>
      </c>
      <c r="M46" s="88" t="s">
        <v>479</v>
      </c>
    </row>
    <row r="47" spans="2:13" ht="27.75" customHeight="1" x14ac:dyDescent="0.15">
      <c r="B47" s="1201"/>
      <c r="C47" s="1202"/>
      <c r="D47" s="85"/>
      <c r="E47" s="1205" t="s">
        <v>30</v>
      </c>
      <c r="F47" s="1205"/>
      <c r="G47" s="1205"/>
      <c r="H47" s="1206"/>
      <c r="I47" s="86" t="s">
        <v>479</v>
      </c>
      <c r="J47" s="87" t="s">
        <v>479</v>
      </c>
      <c r="K47" s="87" t="s">
        <v>479</v>
      </c>
      <c r="L47" s="87" t="s">
        <v>479</v>
      </c>
      <c r="M47" s="88" t="s">
        <v>479</v>
      </c>
    </row>
    <row r="48" spans="2:13" ht="27.75" customHeight="1" x14ac:dyDescent="0.15">
      <c r="B48" s="1203"/>
      <c r="C48" s="1204"/>
      <c r="D48" s="85"/>
      <c r="E48" s="1205" t="s">
        <v>31</v>
      </c>
      <c r="F48" s="1205"/>
      <c r="G48" s="1205"/>
      <c r="H48" s="1206"/>
      <c r="I48" s="86" t="s">
        <v>479</v>
      </c>
      <c r="J48" s="87" t="s">
        <v>479</v>
      </c>
      <c r="K48" s="87" t="s">
        <v>479</v>
      </c>
      <c r="L48" s="87" t="s">
        <v>479</v>
      </c>
      <c r="M48" s="88" t="s">
        <v>479</v>
      </c>
    </row>
    <row r="49" spans="2:13" ht="27.75" customHeight="1" x14ac:dyDescent="0.15">
      <c r="B49" s="1199" t="s">
        <v>32</v>
      </c>
      <c r="C49" s="1200"/>
      <c r="D49" s="89"/>
      <c r="E49" s="1205" t="s">
        <v>33</v>
      </c>
      <c r="F49" s="1205"/>
      <c r="G49" s="1205"/>
      <c r="H49" s="1206"/>
      <c r="I49" s="86">
        <v>3960</v>
      </c>
      <c r="J49" s="87">
        <v>3648</v>
      </c>
      <c r="K49" s="87">
        <v>3626</v>
      </c>
      <c r="L49" s="87">
        <v>3502</v>
      </c>
      <c r="M49" s="88">
        <v>5381</v>
      </c>
    </row>
    <row r="50" spans="2:13" ht="27.75" customHeight="1" x14ac:dyDescent="0.15">
      <c r="B50" s="1201"/>
      <c r="C50" s="1202"/>
      <c r="D50" s="85"/>
      <c r="E50" s="1205" t="s">
        <v>34</v>
      </c>
      <c r="F50" s="1205"/>
      <c r="G50" s="1205"/>
      <c r="H50" s="1206"/>
      <c r="I50" s="86">
        <v>2490</v>
      </c>
      <c r="J50" s="87">
        <v>2370</v>
      </c>
      <c r="K50" s="87">
        <v>2227</v>
      </c>
      <c r="L50" s="87">
        <v>2110</v>
      </c>
      <c r="M50" s="88">
        <v>1915</v>
      </c>
    </row>
    <row r="51" spans="2:13" ht="27.75" customHeight="1" x14ac:dyDescent="0.15">
      <c r="B51" s="1203"/>
      <c r="C51" s="1204"/>
      <c r="D51" s="85"/>
      <c r="E51" s="1205" t="s">
        <v>35</v>
      </c>
      <c r="F51" s="1205"/>
      <c r="G51" s="1205"/>
      <c r="H51" s="1206"/>
      <c r="I51" s="86">
        <v>11277</v>
      </c>
      <c r="J51" s="87">
        <v>11670</v>
      </c>
      <c r="K51" s="87">
        <v>11814</v>
      </c>
      <c r="L51" s="87">
        <v>11789</v>
      </c>
      <c r="M51" s="88">
        <v>11692</v>
      </c>
    </row>
    <row r="52" spans="2:13" ht="27.75" customHeight="1" thickBot="1" x14ac:dyDescent="0.2">
      <c r="B52" s="1207" t="s">
        <v>36</v>
      </c>
      <c r="C52" s="1208"/>
      <c r="D52" s="90"/>
      <c r="E52" s="1209" t="s">
        <v>37</v>
      </c>
      <c r="F52" s="1209"/>
      <c r="G52" s="1209"/>
      <c r="H52" s="1210"/>
      <c r="I52" s="91">
        <v>1855</v>
      </c>
      <c r="J52" s="92">
        <v>1070</v>
      </c>
      <c r="K52" s="92">
        <v>841</v>
      </c>
      <c r="L52" s="92">
        <v>317</v>
      </c>
      <c r="M52" s="93">
        <v>-2071</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543</v>
      </c>
      <c r="I42" s="352"/>
      <c r="J42" s="352"/>
      <c r="K42" s="352"/>
      <c r="L42" s="244"/>
      <c r="M42" s="244"/>
      <c r="N42" s="244"/>
      <c r="O42" s="244"/>
    </row>
    <row r="43" spans="2:17" x14ac:dyDescent="0.15">
      <c r="B43" s="248"/>
      <c r="C43" s="244"/>
      <c r="D43" s="244"/>
      <c r="E43" s="244"/>
      <c r="F43" s="244"/>
      <c r="G43" s="1251"/>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544</v>
      </c>
    </row>
    <row r="50" spans="1:17" x14ac:dyDescent="0.15">
      <c r="B50" s="248"/>
      <c r="C50" s="244"/>
      <c r="D50" s="244"/>
      <c r="E50" s="244"/>
      <c r="F50" s="244"/>
      <c r="G50" s="1238"/>
      <c r="H50" s="1239"/>
      <c r="I50" s="1239"/>
      <c r="J50" s="1240"/>
      <c r="K50" s="354" t="s">
        <v>519</v>
      </c>
      <c r="L50" s="354" t="s">
        <v>520</v>
      </c>
      <c r="M50" s="354" t="s">
        <v>521</v>
      </c>
      <c r="N50" s="354" t="s">
        <v>522</v>
      </c>
      <c r="O50" s="354" t="s">
        <v>523</v>
      </c>
    </row>
    <row r="51" spans="1:17" x14ac:dyDescent="0.15">
      <c r="B51" s="248"/>
      <c r="C51" s="244"/>
      <c r="D51" s="244"/>
      <c r="E51" s="244"/>
      <c r="F51" s="244"/>
      <c r="G51" s="1241" t="s">
        <v>545</v>
      </c>
      <c r="H51" s="1242"/>
      <c r="I51" s="1247" t="s">
        <v>546</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547</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548</v>
      </c>
      <c r="H55" s="1222"/>
      <c r="I55" s="1227" t="s">
        <v>546</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547</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549</v>
      </c>
      <c r="C63" s="244"/>
      <c r="D63" s="244"/>
      <c r="E63" s="244"/>
      <c r="F63" s="244"/>
      <c r="G63" s="244"/>
      <c r="H63" s="244"/>
      <c r="I63" s="244"/>
      <c r="J63" s="244"/>
      <c r="K63" s="244"/>
      <c r="L63" s="244"/>
      <c r="M63" s="244"/>
      <c r="N63" s="244"/>
      <c r="O63" s="244"/>
    </row>
    <row r="64" spans="1:17" x14ac:dyDescent="0.15">
      <c r="B64" s="248"/>
      <c r="C64" s="244"/>
      <c r="D64" s="244"/>
      <c r="E64" s="244"/>
      <c r="F64" s="244"/>
      <c r="G64" s="351" t="s">
        <v>543</v>
      </c>
      <c r="I64" s="352"/>
      <c r="J64" s="352"/>
      <c r="K64" s="352"/>
      <c r="L64" s="244"/>
      <c r="M64" s="244"/>
      <c r="N64" s="244"/>
      <c r="O64" s="244"/>
    </row>
    <row r="65" spans="2:30" x14ac:dyDescent="0.15">
      <c r="B65" s="248"/>
      <c r="C65" s="244"/>
      <c r="D65" s="244"/>
      <c r="E65" s="244"/>
      <c r="F65" s="244"/>
      <c r="G65" s="1229" t="s">
        <v>552</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550</v>
      </c>
      <c r="I71" s="368"/>
      <c r="J71" s="364"/>
      <c r="K71" s="364"/>
      <c r="L71" s="365"/>
      <c r="M71" s="364"/>
      <c r="N71" s="365"/>
      <c r="O71" s="366"/>
    </row>
    <row r="72" spans="2:30" x14ac:dyDescent="0.15">
      <c r="B72" s="248"/>
      <c r="C72" s="244"/>
      <c r="D72" s="244"/>
      <c r="E72" s="244"/>
      <c r="F72" s="244"/>
      <c r="G72" s="1238"/>
      <c r="H72" s="1239"/>
      <c r="I72" s="1239"/>
      <c r="J72" s="1240"/>
      <c r="K72" s="354" t="s">
        <v>519</v>
      </c>
      <c r="L72" s="354" t="s">
        <v>520</v>
      </c>
      <c r="M72" s="354" t="s">
        <v>521</v>
      </c>
      <c r="N72" s="354" t="s">
        <v>522</v>
      </c>
      <c r="O72" s="354" t="s">
        <v>523</v>
      </c>
    </row>
    <row r="73" spans="2:30" x14ac:dyDescent="0.15">
      <c r="B73" s="248"/>
      <c r="C73" s="244"/>
      <c r="D73" s="244"/>
      <c r="E73" s="244"/>
      <c r="F73" s="244"/>
      <c r="G73" s="1241" t="s">
        <v>545</v>
      </c>
      <c r="H73" s="1242"/>
      <c r="I73" s="1247" t="s">
        <v>546</v>
      </c>
      <c r="J73" s="1247"/>
      <c r="K73" s="1228">
        <v>31.6</v>
      </c>
      <c r="L73" s="1228">
        <v>18.100000000000001</v>
      </c>
      <c r="M73" s="1215">
        <v>14.1</v>
      </c>
      <c r="N73" s="1215">
        <v>5.4</v>
      </c>
      <c r="O73" s="1215"/>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551</v>
      </c>
      <c r="J75" s="1227"/>
      <c r="K75" s="1219">
        <v>8.1</v>
      </c>
      <c r="L75" s="1219">
        <v>8.3000000000000007</v>
      </c>
      <c r="M75" s="1219">
        <v>8.4</v>
      </c>
      <c r="N75" s="1219">
        <v>7.5</v>
      </c>
      <c r="O75" s="1219">
        <v>6.4</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548</v>
      </c>
      <c r="H77" s="1222"/>
      <c r="I77" s="1227" t="s">
        <v>546</v>
      </c>
      <c r="J77" s="1227"/>
      <c r="K77" s="1228">
        <v>44.4</v>
      </c>
      <c r="L77" s="1228">
        <v>43</v>
      </c>
      <c r="M77" s="1215">
        <v>37</v>
      </c>
      <c r="N77" s="1215">
        <v>27.8</v>
      </c>
      <c r="O77" s="1215">
        <v>20.2</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551</v>
      </c>
      <c r="J79" s="1217"/>
      <c r="K79" s="1218">
        <v>11.1</v>
      </c>
      <c r="L79" s="1218">
        <v>10.3</v>
      </c>
      <c r="M79" s="1218">
        <v>9.4</v>
      </c>
      <c r="N79" s="1218">
        <v>8.1</v>
      </c>
      <c r="O79" s="1218">
        <v>7.1</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518</v>
      </c>
      <c r="G2" s="111"/>
      <c r="H2" s="112"/>
    </row>
    <row r="3" spans="1:8" x14ac:dyDescent="0.15">
      <c r="A3" s="108" t="s">
        <v>511</v>
      </c>
      <c r="B3" s="113"/>
      <c r="C3" s="114"/>
      <c r="D3" s="115">
        <v>55895</v>
      </c>
      <c r="E3" s="116"/>
      <c r="F3" s="117">
        <v>51262</v>
      </c>
      <c r="G3" s="118"/>
      <c r="H3" s="119"/>
    </row>
    <row r="4" spans="1:8" x14ac:dyDescent="0.15">
      <c r="A4" s="120"/>
      <c r="B4" s="121"/>
      <c r="C4" s="122"/>
      <c r="D4" s="123">
        <v>32577</v>
      </c>
      <c r="E4" s="124"/>
      <c r="F4" s="125">
        <v>25630</v>
      </c>
      <c r="G4" s="126"/>
      <c r="H4" s="127"/>
    </row>
    <row r="5" spans="1:8" x14ac:dyDescent="0.15">
      <c r="A5" s="108" t="s">
        <v>513</v>
      </c>
      <c r="B5" s="113"/>
      <c r="C5" s="114"/>
      <c r="D5" s="115">
        <v>44727</v>
      </c>
      <c r="E5" s="116"/>
      <c r="F5" s="117">
        <v>48407</v>
      </c>
      <c r="G5" s="118"/>
      <c r="H5" s="119"/>
    </row>
    <row r="6" spans="1:8" x14ac:dyDescent="0.15">
      <c r="A6" s="120"/>
      <c r="B6" s="121"/>
      <c r="C6" s="122"/>
      <c r="D6" s="123">
        <v>25017</v>
      </c>
      <c r="E6" s="124"/>
      <c r="F6" s="125">
        <v>23914</v>
      </c>
      <c r="G6" s="126"/>
      <c r="H6" s="127"/>
    </row>
    <row r="7" spans="1:8" x14ac:dyDescent="0.15">
      <c r="A7" s="108" t="s">
        <v>514</v>
      </c>
      <c r="B7" s="113"/>
      <c r="C7" s="114"/>
      <c r="D7" s="115">
        <v>41241</v>
      </c>
      <c r="E7" s="116"/>
      <c r="F7" s="117">
        <v>69477</v>
      </c>
      <c r="G7" s="118"/>
      <c r="H7" s="119"/>
    </row>
    <row r="8" spans="1:8" x14ac:dyDescent="0.15">
      <c r="A8" s="120"/>
      <c r="B8" s="121"/>
      <c r="C8" s="122"/>
      <c r="D8" s="123">
        <v>17071</v>
      </c>
      <c r="E8" s="124"/>
      <c r="F8" s="125">
        <v>31528</v>
      </c>
      <c r="G8" s="126"/>
      <c r="H8" s="127"/>
    </row>
    <row r="9" spans="1:8" x14ac:dyDescent="0.15">
      <c r="A9" s="108" t="s">
        <v>515</v>
      </c>
      <c r="B9" s="113"/>
      <c r="C9" s="114"/>
      <c r="D9" s="115">
        <v>36521</v>
      </c>
      <c r="E9" s="116"/>
      <c r="F9" s="117">
        <v>59668</v>
      </c>
      <c r="G9" s="118"/>
      <c r="H9" s="119"/>
    </row>
    <row r="10" spans="1:8" x14ac:dyDescent="0.15">
      <c r="A10" s="120"/>
      <c r="B10" s="121"/>
      <c r="C10" s="122"/>
      <c r="D10" s="123">
        <v>20890</v>
      </c>
      <c r="E10" s="124"/>
      <c r="F10" s="125">
        <v>31515</v>
      </c>
      <c r="G10" s="126"/>
      <c r="H10" s="127"/>
    </row>
    <row r="11" spans="1:8" x14ac:dyDescent="0.15">
      <c r="A11" s="108" t="s">
        <v>516</v>
      </c>
      <c r="B11" s="113"/>
      <c r="C11" s="114"/>
      <c r="D11" s="115">
        <v>17234</v>
      </c>
      <c r="E11" s="116"/>
      <c r="F11" s="117">
        <v>56894</v>
      </c>
      <c r="G11" s="118"/>
      <c r="H11" s="119"/>
    </row>
    <row r="12" spans="1:8" x14ac:dyDescent="0.15">
      <c r="A12" s="120"/>
      <c r="B12" s="121"/>
      <c r="C12" s="128"/>
      <c r="D12" s="123">
        <v>14803</v>
      </c>
      <c r="E12" s="124"/>
      <c r="F12" s="125">
        <v>32548</v>
      </c>
      <c r="G12" s="126"/>
      <c r="H12" s="127"/>
    </row>
    <row r="13" spans="1:8" x14ac:dyDescent="0.15">
      <c r="A13" s="108"/>
      <c r="B13" s="113"/>
      <c r="C13" s="129"/>
      <c r="D13" s="130">
        <v>39124</v>
      </c>
      <c r="E13" s="131"/>
      <c r="F13" s="132">
        <v>57142</v>
      </c>
      <c r="G13" s="133"/>
      <c r="H13" s="119"/>
    </row>
    <row r="14" spans="1:8" x14ac:dyDescent="0.15">
      <c r="A14" s="120"/>
      <c r="B14" s="121"/>
      <c r="C14" s="122"/>
      <c r="D14" s="123">
        <v>22072</v>
      </c>
      <c r="E14" s="124"/>
      <c r="F14" s="125">
        <v>29027</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8.1999999999999993</v>
      </c>
      <c r="C19" s="134">
        <f>ROUND(VALUE(SUBSTITUTE(実質収支比率等に係る経年分析!G$48,"▲","-")),2)</f>
        <v>7.11</v>
      </c>
      <c r="D19" s="134">
        <f>ROUND(VALUE(SUBSTITUTE(実質収支比率等に係る経年分析!H$48,"▲","-")),2)</f>
        <v>6.04</v>
      </c>
      <c r="E19" s="134">
        <f>ROUND(VALUE(SUBSTITUTE(実質収支比率等に係る経年分析!I$48,"▲","-")),2)</f>
        <v>7.45</v>
      </c>
      <c r="F19" s="134">
        <f>ROUND(VALUE(SUBSTITUTE(実質収支比率等に係る経年分析!J$48,"▲","-")),2)</f>
        <v>8.2200000000000006</v>
      </c>
    </row>
    <row r="20" spans="1:11" x14ac:dyDescent="0.15">
      <c r="A20" s="134" t="s">
        <v>42</v>
      </c>
      <c r="B20" s="134">
        <f>ROUND(VALUE(SUBSTITUTE(実質収支比率等に係る経年分析!F$47,"▲","-")),2)</f>
        <v>12.05</v>
      </c>
      <c r="C20" s="134">
        <f>ROUND(VALUE(SUBSTITUTE(実質収支比率等に係る経年分析!G$47,"▲","-")),2)</f>
        <v>13.48</v>
      </c>
      <c r="D20" s="134">
        <f>ROUND(VALUE(SUBSTITUTE(実質収支比率等に係る経年分析!H$47,"▲","-")),2)</f>
        <v>12.22</v>
      </c>
      <c r="E20" s="134">
        <f>ROUND(VALUE(SUBSTITUTE(実質収支比率等に係る経年分析!I$47,"▲","-")),2)</f>
        <v>11.25</v>
      </c>
      <c r="F20" s="134">
        <f>ROUND(VALUE(SUBSTITUTE(実質収支比率等に係る経年分析!J$47,"▲","-")),2)</f>
        <v>35.01</v>
      </c>
    </row>
    <row r="21" spans="1:11" x14ac:dyDescent="0.15">
      <c r="A21" s="134" t="s">
        <v>43</v>
      </c>
      <c r="B21" s="134">
        <f>IF(ISNUMBER(VALUE(SUBSTITUTE(実質収支比率等に係る経年分析!F$49,"▲","-"))),ROUND(VALUE(SUBSTITUTE(実質収支比率等に係る経年分析!F$49,"▲","-")),2),NA())</f>
        <v>0.19</v>
      </c>
      <c r="C21" s="134">
        <f>IF(ISNUMBER(VALUE(SUBSTITUTE(実質収支比率等に係る経年分析!G$49,"▲","-"))),ROUND(VALUE(SUBSTITUTE(実質収支比率等に係る経年分析!G$49,"▲","-")),2),NA())</f>
        <v>0.47</v>
      </c>
      <c r="D21" s="134">
        <f>IF(ISNUMBER(VALUE(SUBSTITUTE(実質収支比率等に係る経年分析!H$49,"▲","-"))),ROUND(VALUE(SUBSTITUTE(実質収支比率等に係る経年分析!H$49,"▲","-")),2),NA())</f>
        <v>-2.1</v>
      </c>
      <c r="E21" s="134">
        <f>IF(ISNUMBER(VALUE(SUBSTITUTE(実質収支比率等に係る経年分析!I$49,"▲","-"))),ROUND(VALUE(SUBSTITUTE(実質収支比率等に係る経年分析!I$49,"▲","-")),2),NA())</f>
        <v>0.11</v>
      </c>
      <c r="F21" s="134">
        <f>IF(ISNUMBER(VALUE(SUBSTITUTE(実質収支比率等に係る経年分析!J$49,"▲","-"))),ROUND(VALUE(SUBSTITUTE(実質収支比率等に係る経年分析!J$49,"▲","-")),2),NA())</f>
        <v>24.94</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0.19</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0.28999999999999998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0.45</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3.71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4.68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4.1399999999999997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1.81</v>
      </c>
    </row>
    <row r="34" spans="1:16" x14ac:dyDescent="0.15">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1.1399999999999999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1.86</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7.45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8.2100000000000009</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16.28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21.22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23.94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25.53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1110</v>
      </c>
      <c r="E42" s="136"/>
      <c r="F42" s="136"/>
      <c r="G42" s="136">
        <f>'実質公債費比率（分子）の構造'!L$52</f>
        <v>1112</v>
      </c>
      <c r="H42" s="136"/>
      <c r="I42" s="136"/>
      <c r="J42" s="136">
        <f>'実質公債費比率（分子）の構造'!M$52</f>
        <v>1124</v>
      </c>
      <c r="K42" s="136"/>
      <c r="L42" s="136"/>
      <c r="M42" s="136">
        <f>'実質公債費比率（分子）の構造'!N$52</f>
        <v>1157</v>
      </c>
      <c r="N42" s="136"/>
      <c r="O42" s="136"/>
      <c r="P42" s="136">
        <f>'実質公債費比率（分子）の構造'!O$52</f>
        <v>1151</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30</v>
      </c>
      <c r="C44" s="136"/>
      <c r="D44" s="136"/>
      <c r="E44" s="136">
        <f>'実質公債費比率（分子）の構造'!L$50</f>
        <v>30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x14ac:dyDescent="0.15">
      <c r="A45" s="136" t="s">
        <v>53</v>
      </c>
      <c r="B45" s="136">
        <f>'実質公債費比率（分子）の構造'!K$49</f>
        <v>31</v>
      </c>
      <c r="C45" s="136"/>
      <c r="D45" s="136"/>
      <c r="E45" s="136">
        <f>'実質公債費比率（分子）の構造'!L$49</f>
        <v>28</v>
      </c>
      <c r="F45" s="136"/>
      <c r="G45" s="136"/>
      <c r="H45" s="136">
        <f>'実質公債費比率（分子）の構造'!M$49</f>
        <v>25</v>
      </c>
      <c r="I45" s="136"/>
      <c r="J45" s="136"/>
      <c r="K45" s="136">
        <f>'実質公債費比率（分子）の構造'!N$49</f>
        <v>28</v>
      </c>
      <c r="L45" s="136"/>
      <c r="M45" s="136"/>
      <c r="N45" s="136">
        <f>'実質公債費比率（分子）の構造'!O$49</f>
        <v>35</v>
      </c>
      <c r="O45" s="136"/>
      <c r="P45" s="136"/>
    </row>
    <row r="46" spans="1:16" x14ac:dyDescent="0.15">
      <c r="A46" s="136" t="s">
        <v>54</v>
      </c>
      <c r="B46" s="136">
        <f>'実質公債費比率（分子）の構造'!K$48</f>
        <v>617</v>
      </c>
      <c r="C46" s="136"/>
      <c r="D46" s="136"/>
      <c r="E46" s="136">
        <f>'実質公債費比率（分子）の構造'!L$48</f>
        <v>608</v>
      </c>
      <c r="F46" s="136"/>
      <c r="G46" s="136"/>
      <c r="H46" s="136">
        <f>'実質公債費比率（分子）の構造'!M$48</f>
        <v>604</v>
      </c>
      <c r="I46" s="136"/>
      <c r="J46" s="136"/>
      <c r="K46" s="136">
        <f>'実質公債費比率（分子）の構造'!N$48</f>
        <v>621</v>
      </c>
      <c r="L46" s="136"/>
      <c r="M46" s="136"/>
      <c r="N46" s="136">
        <f>'実質公債費比率（分子）の構造'!O$48</f>
        <v>649</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965</v>
      </c>
      <c r="C49" s="136"/>
      <c r="D49" s="136"/>
      <c r="E49" s="136">
        <f>'実質公債費比率（分子）の構造'!L$45</f>
        <v>976</v>
      </c>
      <c r="F49" s="136"/>
      <c r="G49" s="136"/>
      <c r="H49" s="136">
        <f>'実質公債費比率（分子）の構造'!M$45</f>
        <v>918</v>
      </c>
      <c r="I49" s="136"/>
      <c r="J49" s="136"/>
      <c r="K49" s="136">
        <f>'実質公債費比率（分子）の構造'!N$45</f>
        <v>881</v>
      </c>
      <c r="L49" s="136"/>
      <c r="M49" s="136"/>
      <c r="N49" s="136">
        <f>'実質公債費比率（分子）の構造'!O$45</f>
        <v>809</v>
      </c>
      <c r="O49" s="136"/>
      <c r="P49" s="136"/>
    </row>
    <row r="50" spans="1:16" x14ac:dyDescent="0.15">
      <c r="A50" s="136" t="s">
        <v>58</v>
      </c>
      <c r="B50" s="136" t="e">
        <f>NA()</f>
        <v>#N/A</v>
      </c>
      <c r="C50" s="136">
        <f>IF(ISNUMBER('実質公債費比率（分子）の構造'!K$53),'実質公債費比率（分子）の構造'!K$53,NA())</f>
        <v>533</v>
      </c>
      <c r="D50" s="136" t="e">
        <f>NA()</f>
        <v>#N/A</v>
      </c>
      <c r="E50" s="136" t="e">
        <f>NA()</f>
        <v>#N/A</v>
      </c>
      <c r="F50" s="136">
        <f>IF(ISNUMBER('実質公債費比率（分子）の構造'!L$53),'実質公債費比率（分子）の構造'!L$53,NA())</f>
        <v>530</v>
      </c>
      <c r="G50" s="136" t="e">
        <f>NA()</f>
        <v>#N/A</v>
      </c>
      <c r="H50" s="136" t="e">
        <f>NA()</f>
        <v>#N/A</v>
      </c>
      <c r="I50" s="136">
        <f>IF(ISNUMBER('実質公債費比率（分子）の構造'!M$53),'実質公債費比率（分子）の構造'!M$53,NA())</f>
        <v>423</v>
      </c>
      <c r="J50" s="136" t="e">
        <f>NA()</f>
        <v>#N/A</v>
      </c>
      <c r="K50" s="136" t="e">
        <f>NA()</f>
        <v>#N/A</v>
      </c>
      <c r="L50" s="136">
        <f>IF(ISNUMBER('実質公債費比率（分子）の構造'!N$53),'実質公債費比率（分子）の構造'!N$53,NA())</f>
        <v>373</v>
      </c>
      <c r="M50" s="136" t="e">
        <f>NA()</f>
        <v>#N/A</v>
      </c>
      <c r="N50" s="136" t="e">
        <f>NA()</f>
        <v>#N/A</v>
      </c>
      <c r="O50" s="136">
        <f>IF(ISNUMBER('実質公債費比率（分子）の構造'!O$53),'実質公債費比率（分子）の構造'!O$53,NA())</f>
        <v>342</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11277</v>
      </c>
      <c r="E56" s="135"/>
      <c r="F56" s="135"/>
      <c r="G56" s="135">
        <f>'将来負担比率（分子）の構造'!J$51</f>
        <v>11670</v>
      </c>
      <c r="H56" s="135"/>
      <c r="I56" s="135"/>
      <c r="J56" s="135">
        <f>'将来負担比率（分子）の構造'!K$51</f>
        <v>11814</v>
      </c>
      <c r="K56" s="135"/>
      <c r="L56" s="135"/>
      <c r="M56" s="135">
        <f>'将来負担比率（分子）の構造'!L$51</f>
        <v>11789</v>
      </c>
      <c r="N56" s="135"/>
      <c r="O56" s="135"/>
      <c r="P56" s="135">
        <f>'将来負担比率（分子）の構造'!M$51</f>
        <v>11692</v>
      </c>
    </row>
    <row r="57" spans="1:16" x14ac:dyDescent="0.15">
      <c r="A57" s="135" t="s">
        <v>34</v>
      </c>
      <c r="B57" s="135"/>
      <c r="C57" s="135"/>
      <c r="D57" s="135">
        <f>'将来負担比率（分子）の構造'!I$50</f>
        <v>2490</v>
      </c>
      <c r="E57" s="135"/>
      <c r="F57" s="135"/>
      <c r="G57" s="135">
        <f>'将来負担比率（分子）の構造'!J$50</f>
        <v>2370</v>
      </c>
      <c r="H57" s="135"/>
      <c r="I57" s="135"/>
      <c r="J57" s="135">
        <f>'将来負担比率（分子）の構造'!K$50</f>
        <v>2227</v>
      </c>
      <c r="K57" s="135"/>
      <c r="L57" s="135"/>
      <c r="M57" s="135">
        <f>'将来負担比率（分子）の構造'!L$50</f>
        <v>2110</v>
      </c>
      <c r="N57" s="135"/>
      <c r="O57" s="135"/>
      <c r="P57" s="135">
        <f>'将来負担比率（分子）の構造'!M$50</f>
        <v>1915</v>
      </c>
    </row>
    <row r="58" spans="1:16" x14ac:dyDescent="0.15">
      <c r="A58" s="135" t="s">
        <v>33</v>
      </c>
      <c r="B58" s="135"/>
      <c r="C58" s="135"/>
      <c r="D58" s="135">
        <f>'将来負担比率（分子）の構造'!I$49</f>
        <v>3960</v>
      </c>
      <c r="E58" s="135"/>
      <c r="F58" s="135"/>
      <c r="G58" s="135">
        <f>'将来負担比率（分子）の構造'!J$49</f>
        <v>3648</v>
      </c>
      <c r="H58" s="135"/>
      <c r="I58" s="135"/>
      <c r="J58" s="135">
        <f>'将来負担比率（分子）の構造'!K$49</f>
        <v>3626</v>
      </c>
      <c r="K58" s="135"/>
      <c r="L58" s="135"/>
      <c r="M58" s="135">
        <f>'将来負担比率（分子）の構造'!L$49</f>
        <v>3502</v>
      </c>
      <c r="N58" s="135"/>
      <c r="O58" s="135"/>
      <c r="P58" s="135">
        <f>'将来負担比率（分子）の構造'!M$49</f>
        <v>5381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1394</v>
      </c>
      <c r="C62" s="135"/>
      <c r="D62" s="135"/>
      <c r="E62" s="135">
        <f>'将来負担比率（分子）の構造'!J$45</f>
        <v>1352</v>
      </c>
      <c r="F62" s="135"/>
      <c r="G62" s="135"/>
      <c r="H62" s="135">
        <f>'将来負担比率（分子）の構造'!K$45</f>
        <v>1213</v>
      </c>
      <c r="I62" s="135"/>
      <c r="J62" s="135"/>
      <c r="K62" s="135">
        <f>'将来負担比率（分子）の構造'!L$45</f>
        <v>1147</v>
      </c>
      <c r="L62" s="135"/>
      <c r="M62" s="135"/>
      <c r="N62" s="135">
        <f>'将来負担比率（分子）の構造'!M$45</f>
        <v>1093</v>
      </c>
      <c r="O62" s="135"/>
      <c r="P62" s="135"/>
    </row>
    <row r="63" spans="1:16" x14ac:dyDescent="0.15">
      <c r="A63" s="135" t="s">
        <v>27</v>
      </c>
      <c r="B63" s="135">
        <f>'将来負担比率（分子）の構造'!I$44</f>
        <v>197</v>
      </c>
      <c r="C63" s="135"/>
      <c r="D63" s="135"/>
      <c r="E63" s="135">
        <f>'将来負担比率（分子）の構造'!J$44</f>
        <v>163</v>
      </c>
      <c r="F63" s="135"/>
      <c r="G63" s="135"/>
      <c r="H63" s="135">
        <f>'将来負担比率（分子）の構造'!K$44</f>
        <v>157</v>
      </c>
      <c r="I63" s="135"/>
      <c r="J63" s="135"/>
      <c r="K63" s="135">
        <f>'将来負担比率（分子）の構造'!L$44</f>
        <v>243</v>
      </c>
      <c r="L63" s="135"/>
      <c r="M63" s="135"/>
      <c r="N63" s="135">
        <f>'将来負担比率（分子）の構造'!M$44</f>
        <v>451</v>
      </c>
      <c r="O63" s="135"/>
      <c r="P63" s="135"/>
    </row>
    <row r="64" spans="1:16" x14ac:dyDescent="0.15">
      <c r="A64" s="135" t="s">
        <v>26</v>
      </c>
      <c r="B64" s="135">
        <f>'将来負担比率（分子）の構造'!I$43</f>
        <v>8841</v>
      </c>
      <c r="C64" s="135"/>
      <c r="D64" s="135"/>
      <c r="E64" s="135">
        <f>'将来負担比率（分子）の構造'!J$43</f>
        <v>8587</v>
      </c>
      <c r="F64" s="135"/>
      <c r="G64" s="135"/>
      <c r="H64" s="135">
        <f>'将来負担比率（分子）の構造'!K$43</f>
        <v>8914</v>
      </c>
      <c r="I64" s="135"/>
      <c r="J64" s="135"/>
      <c r="K64" s="135">
        <f>'将来負担比率（分子）の構造'!L$43</f>
        <v>8502</v>
      </c>
      <c r="L64" s="135"/>
      <c r="M64" s="135"/>
      <c r="N64" s="135">
        <f>'将来負担比率（分子）の構造'!M$43</f>
        <v>8182</v>
      </c>
      <c r="O64" s="135"/>
      <c r="P64" s="135"/>
    </row>
    <row r="65" spans="1:16" x14ac:dyDescent="0.15">
      <c r="A65" s="135" t="s">
        <v>25</v>
      </c>
      <c r="B65" s="135">
        <f>'将来負担比率（分子）の構造'!I$42</f>
        <v>30</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9122</v>
      </c>
      <c r="C66" s="135"/>
      <c r="D66" s="135"/>
      <c r="E66" s="135">
        <f>'将来負担比率（分子）の構造'!J$41</f>
        <v>8657</v>
      </c>
      <c r="F66" s="135"/>
      <c r="G66" s="135"/>
      <c r="H66" s="135">
        <f>'将来負担比率（分子）の構造'!K$41</f>
        <v>8225</v>
      </c>
      <c r="I66" s="135"/>
      <c r="J66" s="135"/>
      <c r="K66" s="135">
        <f>'将来負担比率（分子）の構造'!L$41</f>
        <v>7826</v>
      </c>
      <c r="L66" s="135"/>
      <c r="M66" s="135"/>
      <c r="N66" s="135">
        <f>'将来負担比率（分子）の構造'!M$41</f>
        <v>7191</v>
      </c>
      <c r="O66" s="135"/>
      <c r="P66" s="135"/>
    </row>
    <row r="67" spans="1:16" x14ac:dyDescent="0.15">
      <c r="A67" s="135" t="s">
        <v>62</v>
      </c>
      <c r="B67" s="135" t="e">
        <f>NA()</f>
        <v>#N/A</v>
      </c>
      <c r="C67" s="135">
        <f>IF(ISNUMBER('将来負担比率（分子）の構造'!I$52), IF('将来負担比率（分子）の構造'!I$52 &lt; 0, 0, '将来負担比率（分子）の構造'!I$52), NA())</f>
        <v>1855</v>
      </c>
      <c r="D67" s="135" t="e">
        <f>NA()</f>
        <v>#N/A</v>
      </c>
      <c r="E67" s="135" t="e">
        <f>NA()</f>
        <v>#N/A</v>
      </c>
      <c r="F67" s="135">
        <f>IF(ISNUMBER('将来負担比率（分子）の構造'!J$52), IF('将来負担比率（分子）の構造'!J$52 &lt; 0, 0, '将来負担比率（分子）の構造'!J$52), NA())</f>
        <v>1070</v>
      </c>
      <c r="G67" s="135" t="e">
        <f>NA()</f>
        <v>#N/A</v>
      </c>
      <c r="H67" s="135" t="e">
        <f>NA()</f>
        <v>#N/A</v>
      </c>
      <c r="I67" s="135">
        <f>IF(ISNUMBER('将来負担比率（分子）の構造'!K$52), IF('将来負担比率（分子）の構造'!K$52 &lt; 0, 0, '将来負担比率（分子）の構造'!K$52), NA())</f>
        <v>841</v>
      </c>
      <c r="J67" s="135" t="e">
        <f>NA()</f>
        <v>#N/A</v>
      </c>
      <c r="K67" s="135" t="e">
        <f>NA()</f>
        <v>#N/A</v>
      </c>
      <c r="L67" s="135">
        <f>IF(ISNUMBER('将来負担比率（分子）の構造'!L$52), IF('将来負担比率（分子）の構造'!L$52 &lt; 0, 0, '将来負担比率（分子）の構造'!L$52), NA())</f>
        <v>317</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3" t="s">
        <v>206</v>
      </c>
      <c r="C5" s="704"/>
      <c r="D5" s="704"/>
      <c r="E5" s="704"/>
      <c r="F5" s="704"/>
      <c r="G5" s="704"/>
      <c r="H5" s="704"/>
      <c r="I5" s="704"/>
      <c r="J5" s="704"/>
      <c r="K5" s="704"/>
      <c r="L5" s="704"/>
      <c r="M5" s="704"/>
      <c r="N5" s="704"/>
      <c r="O5" s="704"/>
      <c r="P5" s="704"/>
      <c r="Q5" s="705"/>
      <c r="R5" s="668">
        <v>7636453</v>
      </c>
      <c r="S5" s="669"/>
      <c r="T5" s="669"/>
      <c r="U5" s="669"/>
      <c r="V5" s="669"/>
      <c r="W5" s="669"/>
      <c r="X5" s="669"/>
      <c r="Y5" s="716"/>
      <c r="Z5" s="729">
        <v>64.099999999999994</v>
      </c>
      <c r="AA5" s="729"/>
      <c r="AB5" s="729"/>
      <c r="AC5" s="729"/>
      <c r="AD5" s="730">
        <v>7419048</v>
      </c>
      <c r="AE5" s="730"/>
      <c r="AF5" s="730"/>
      <c r="AG5" s="730"/>
      <c r="AH5" s="730"/>
      <c r="AI5" s="730"/>
      <c r="AJ5" s="730"/>
      <c r="AK5" s="730"/>
      <c r="AL5" s="717">
        <v>84.8</v>
      </c>
      <c r="AM5" s="686"/>
      <c r="AN5" s="686"/>
      <c r="AO5" s="718"/>
      <c r="AP5" s="703" t="s">
        <v>207</v>
      </c>
      <c r="AQ5" s="704"/>
      <c r="AR5" s="704"/>
      <c r="AS5" s="704"/>
      <c r="AT5" s="704"/>
      <c r="AU5" s="704"/>
      <c r="AV5" s="704"/>
      <c r="AW5" s="704"/>
      <c r="AX5" s="704"/>
      <c r="AY5" s="704"/>
      <c r="AZ5" s="704"/>
      <c r="BA5" s="704"/>
      <c r="BB5" s="704"/>
      <c r="BC5" s="704"/>
      <c r="BD5" s="704"/>
      <c r="BE5" s="704"/>
      <c r="BF5" s="705"/>
      <c r="BG5" s="618">
        <v>7419048</v>
      </c>
      <c r="BH5" s="619"/>
      <c r="BI5" s="619"/>
      <c r="BJ5" s="619"/>
      <c r="BK5" s="619"/>
      <c r="BL5" s="619"/>
      <c r="BM5" s="619"/>
      <c r="BN5" s="620"/>
      <c r="BO5" s="671">
        <v>97.2</v>
      </c>
      <c r="BP5" s="671"/>
      <c r="BQ5" s="671"/>
      <c r="BR5" s="671"/>
      <c r="BS5" s="672">
        <v>430093</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143522</v>
      </c>
      <c r="S6" s="619"/>
      <c r="T6" s="619"/>
      <c r="U6" s="619"/>
      <c r="V6" s="619"/>
      <c r="W6" s="619"/>
      <c r="X6" s="619"/>
      <c r="Y6" s="620"/>
      <c r="Z6" s="671">
        <v>1.2</v>
      </c>
      <c r="AA6" s="671"/>
      <c r="AB6" s="671"/>
      <c r="AC6" s="671"/>
      <c r="AD6" s="672">
        <v>143522</v>
      </c>
      <c r="AE6" s="672"/>
      <c r="AF6" s="672"/>
      <c r="AG6" s="672"/>
      <c r="AH6" s="672"/>
      <c r="AI6" s="672"/>
      <c r="AJ6" s="672"/>
      <c r="AK6" s="672"/>
      <c r="AL6" s="641">
        <v>1.6</v>
      </c>
      <c r="AM6" s="673"/>
      <c r="AN6" s="673"/>
      <c r="AO6" s="674"/>
      <c r="AP6" s="615" t="s">
        <v>212</v>
      </c>
      <c r="AQ6" s="616"/>
      <c r="AR6" s="616"/>
      <c r="AS6" s="616"/>
      <c r="AT6" s="616"/>
      <c r="AU6" s="616"/>
      <c r="AV6" s="616"/>
      <c r="AW6" s="616"/>
      <c r="AX6" s="616"/>
      <c r="AY6" s="616"/>
      <c r="AZ6" s="616"/>
      <c r="BA6" s="616"/>
      <c r="BB6" s="616"/>
      <c r="BC6" s="616"/>
      <c r="BD6" s="616"/>
      <c r="BE6" s="616"/>
      <c r="BF6" s="617"/>
      <c r="BG6" s="618">
        <v>7419048</v>
      </c>
      <c r="BH6" s="619"/>
      <c r="BI6" s="619"/>
      <c r="BJ6" s="619"/>
      <c r="BK6" s="619"/>
      <c r="BL6" s="619"/>
      <c r="BM6" s="619"/>
      <c r="BN6" s="620"/>
      <c r="BO6" s="671">
        <v>97.2</v>
      </c>
      <c r="BP6" s="671"/>
      <c r="BQ6" s="671"/>
      <c r="BR6" s="671"/>
      <c r="BS6" s="672">
        <v>430093</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129034</v>
      </c>
      <c r="CS6" s="619"/>
      <c r="CT6" s="619"/>
      <c r="CU6" s="619"/>
      <c r="CV6" s="619"/>
      <c r="CW6" s="619"/>
      <c r="CX6" s="619"/>
      <c r="CY6" s="620"/>
      <c r="CZ6" s="671">
        <v>1.1000000000000001</v>
      </c>
      <c r="DA6" s="671"/>
      <c r="DB6" s="671"/>
      <c r="DC6" s="671"/>
      <c r="DD6" s="624" t="s">
        <v>214</v>
      </c>
      <c r="DE6" s="619"/>
      <c r="DF6" s="619"/>
      <c r="DG6" s="619"/>
      <c r="DH6" s="619"/>
      <c r="DI6" s="619"/>
      <c r="DJ6" s="619"/>
      <c r="DK6" s="619"/>
      <c r="DL6" s="619"/>
      <c r="DM6" s="619"/>
      <c r="DN6" s="619"/>
      <c r="DO6" s="619"/>
      <c r="DP6" s="620"/>
      <c r="DQ6" s="624">
        <v>129034</v>
      </c>
      <c r="DR6" s="619"/>
      <c r="DS6" s="619"/>
      <c r="DT6" s="619"/>
      <c r="DU6" s="619"/>
      <c r="DV6" s="619"/>
      <c r="DW6" s="619"/>
      <c r="DX6" s="619"/>
      <c r="DY6" s="619"/>
      <c r="DZ6" s="619"/>
      <c r="EA6" s="619"/>
      <c r="EB6" s="619"/>
      <c r="EC6" s="650"/>
    </row>
    <row r="7" spans="2:143" ht="11.25" customHeight="1" x14ac:dyDescent="0.15">
      <c r="B7" s="615" t="s">
        <v>215</v>
      </c>
      <c r="C7" s="616"/>
      <c r="D7" s="616"/>
      <c r="E7" s="616"/>
      <c r="F7" s="616"/>
      <c r="G7" s="616"/>
      <c r="H7" s="616"/>
      <c r="I7" s="616"/>
      <c r="J7" s="616"/>
      <c r="K7" s="616"/>
      <c r="L7" s="616"/>
      <c r="M7" s="616"/>
      <c r="N7" s="616"/>
      <c r="O7" s="616"/>
      <c r="P7" s="616"/>
      <c r="Q7" s="617"/>
      <c r="R7" s="618">
        <v>5844</v>
      </c>
      <c r="S7" s="619"/>
      <c r="T7" s="619"/>
      <c r="U7" s="619"/>
      <c r="V7" s="619"/>
      <c r="W7" s="619"/>
      <c r="X7" s="619"/>
      <c r="Y7" s="620"/>
      <c r="Z7" s="671">
        <v>0</v>
      </c>
      <c r="AA7" s="671"/>
      <c r="AB7" s="671"/>
      <c r="AC7" s="671"/>
      <c r="AD7" s="672">
        <v>5844</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4064633</v>
      </c>
      <c r="BH7" s="619"/>
      <c r="BI7" s="619"/>
      <c r="BJ7" s="619"/>
      <c r="BK7" s="619"/>
      <c r="BL7" s="619"/>
      <c r="BM7" s="619"/>
      <c r="BN7" s="620"/>
      <c r="BO7" s="671">
        <v>53.2</v>
      </c>
      <c r="BP7" s="671"/>
      <c r="BQ7" s="671"/>
      <c r="BR7" s="671"/>
      <c r="BS7" s="672">
        <v>430093</v>
      </c>
      <c r="BT7" s="672"/>
      <c r="BU7" s="672"/>
      <c r="BV7" s="672"/>
      <c r="BW7" s="672"/>
      <c r="BX7" s="672"/>
      <c r="BY7" s="672"/>
      <c r="BZ7" s="672"/>
      <c r="CA7" s="672"/>
      <c r="CB7" s="708"/>
      <c r="CD7" s="651" t="s">
        <v>217</v>
      </c>
      <c r="CE7" s="648"/>
      <c r="CF7" s="648"/>
      <c r="CG7" s="648"/>
      <c r="CH7" s="648"/>
      <c r="CI7" s="648"/>
      <c r="CJ7" s="648"/>
      <c r="CK7" s="648"/>
      <c r="CL7" s="648"/>
      <c r="CM7" s="648"/>
      <c r="CN7" s="648"/>
      <c r="CO7" s="648"/>
      <c r="CP7" s="648"/>
      <c r="CQ7" s="649"/>
      <c r="CR7" s="618">
        <v>2648477</v>
      </c>
      <c r="CS7" s="619"/>
      <c r="CT7" s="619"/>
      <c r="CU7" s="619"/>
      <c r="CV7" s="619"/>
      <c r="CW7" s="619"/>
      <c r="CX7" s="619"/>
      <c r="CY7" s="620"/>
      <c r="CZ7" s="671">
        <v>23.4</v>
      </c>
      <c r="DA7" s="671"/>
      <c r="DB7" s="671"/>
      <c r="DC7" s="671"/>
      <c r="DD7" s="624">
        <v>11815</v>
      </c>
      <c r="DE7" s="619"/>
      <c r="DF7" s="619"/>
      <c r="DG7" s="619"/>
      <c r="DH7" s="619"/>
      <c r="DI7" s="619"/>
      <c r="DJ7" s="619"/>
      <c r="DK7" s="619"/>
      <c r="DL7" s="619"/>
      <c r="DM7" s="619"/>
      <c r="DN7" s="619"/>
      <c r="DO7" s="619"/>
      <c r="DP7" s="620"/>
      <c r="DQ7" s="624">
        <v>2492670</v>
      </c>
      <c r="DR7" s="619"/>
      <c r="DS7" s="619"/>
      <c r="DT7" s="619"/>
      <c r="DU7" s="619"/>
      <c r="DV7" s="619"/>
      <c r="DW7" s="619"/>
      <c r="DX7" s="619"/>
      <c r="DY7" s="619"/>
      <c r="DZ7" s="619"/>
      <c r="EA7" s="619"/>
      <c r="EB7" s="619"/>
      <c r="EC7" s="650"/>
    </row>
    <row r="8" spans="2:143" ht="11.25" customHeight="1" x14ac:dyDescent="0.15">
      <c r="B8" s="615" t="s">
        <v>218</v>
      </c>
      <c r="C8" s="616"/>
      <c r="D8" s="616"/>
      <c r="E8" s="616"/>
      <c r="F8" s="616"/>
      <c r="G8" s="616"/>
      <c r="H8" s="616"/>
      <c r="I8" s="616"/>
      <c r="J8" s="616"/>
      <c r="K8" s="616"/>
      <c r="L8" s="616"/>
      <c r="M8" s="616"/>
      <c r="N8" s="616"/>
      <c r="O8" s="616"/>
      <c r="P8" s="616"/>
      <c r="Q8" s="617"/>
      <c r="R8" s="618">
        <v>22745</v>
      </c>
      <c r="S8" s="619"/>
      <c r="T8" s="619"/>
      <c r="U8" s="619"/>
      <c r="V8" s="619"/>
      <c r="W8" s="619"/>
      <c r="X8" s="619"/>
      <c r="Y8" s="620"/>
      <c r="Z8" s="671">
        <v>0.2</v>
      </c>
      <c r="AA8" s="671"/>
      <c r="AB8" s="671"/>
      <c r="AC8" s="671"/>
      <c r="AD8" s="672">
        <v>22745</v>
      </c>
      <c r="AE8" s="672"/>
      <c r="AF8" s="672"/>
      <c r="AG8" s="672"/>
      <c r="AH8" s="672"/>
      <c r="AI8" s="672"/>
      <c r="AJ8" s="672"/>
      <c r="AK8" s="672"/>
      <c r="AL8" s="641">
        <v>0.3</v>
      </c>
      <c r="AM8" s="673"/>
      <c r="AN8" s="673"/>
      <c r="AO8" s="674"/>
      <c r="AP8" s="615" t="s">
        <v>219</v>
      </c>
      <c r="AQ8" s="616"/>
      <c r="AR8" s="616"/>
      <c r="AS8" s="616"/>
      <c r="AT8" s="616"/>
      <c r="AU8" s="616"/>
      <c r="AV8" s="616"/>
      <c r="AW8" s="616"/>
      <c r="AX8" s="616"/>
      <c r="AY8" s="616"/>
      <c r="AZ8" s="616"/>
      <c r="BA8" s="616"/>
      <c r="BB8" s="616"/>
      <c r="BC8" s="616"/>
      <c r="BD8" s="616"/>
      <c r="BE8" s="616"/>
      <c r="BF8" s="617"/>
      <c r="BG8" s="618">
        <v>53734</v>
      </c>
      <c r="BH8" s="619"/>
      <c r="BI8" s="619"/>
      <c r="BJ8" s="619"/>
      <c r="BK8" s="619"/>
      <c r="BL8" s="619"/>
      <c r="BM8" s="619"/>
      <c r="BN8" s="620"/>
      <c r="BO8" s="671">
        <v>0.7</v>
      </c>
      <c r="BP8" s="671"/>
      <c r="BQ8" s="671"/>
      <c r="BR8" s="671"/>
      <c r="BS8" s="624" t="s">
        <v>108</v>
      </c>
      <c r="BT8" s="619"/>
      <c r="BU8" s="619"/>
      <c r="BV8" s="619"/>
      <c r="BW8" s="619"/>
      <c r="BX8" s="619"/>
      <c r="BY8" s="619"/>
      <c r="BZ8" s="619"/>
      <c r="CA8" s="619"/>
      <c r="CB8" s="650"/>
      <c r="CD8" s="651" t="s">
        <v>220</v>
      </c>
      <c r="CE8" s="648"/>
      <c r="CF8" s="648"/>
      <c r="CG8" s="648"/>
      <c r="CH8" s="648"/>
      <c r="CI8" s="648"/>
      <c r="CJ8" s="648"/>
      <c r="CK8" s="648"/>
      <c r="CL8" s="648"/>
      <c r="CM8" s="648"/>
      <c r="CN8" s="648"/>
      <c r="CO8" s="648"/>
      <c r="CP8" s="648"/>
      <c r="CQ8" s="649"/>
      <c r="CR8" s="618">
        <v>3203952</v>
      </c>
      <c r="CS8" s="619"/>
      <c r="CT8" s="619"/>
      <c r="CU8" s="619"/>
      <c r="CV8" s="619"/>
      <c r="CW8" s="619"/>
      <c r="CX8" s="619"/>
      <c r="CY8" s="620"/>
      <c r="CZ8" s="671">
        <v>28.4</v>
      </c>
      <c r="DA8" s="671"/>
      <c r="DB8" s="671"/>
      <c r="DC8" s="671"/>
      <c r="DD8" s="624">
        <v>7007</v>
      </c>
      <c r="DE8" s="619"/>
      <c r="DF8" s="619"/>
      <c r="DG8" s="619"/>
      <c r="DH8" s="619"/>
      <c r="DI8" s="619"/>
      <c r="DJ8" s="619"/>
      <c r="DK8" s="619"/>
      <c r="DL8" s="619"/>
      <c r="DM8" s="619"/>
      <c r="DN8" s="619"/>
      <c r="DO8" s="619"/>
      <c r="DP8" s="620"/>
      <c r="DQ8" s="624">
        <v>1624573</v>
      </c>
      <c r="DR8" s="619"/>
      <c r="DS8" s="619"/>
      <c r="DT8" s="619"/>
      <c r="DU8" s="619"/>
      <c r="DV8" s="619"/>
      <c r="DW8" s="619"/>
      <c r="DX8" s="619"/>
      <c r="DY8" s="619"/>
      <c r="DZ8" s="619"/>
      <c r="EA8" s="619"/>
      <c r="EB8" s="619"/>
      <c r="EC8" s="650"/>
    </row>
    <row r="9" spans="2:143" ht="11.25" customHeight="1" x14ac:dyDescent="0.15">
      <c r="B9" s="615" t="s">
        <v>221</v>
      </c>
      <c r="C9" s="616"/>
      <c r="D9" s="616"/>
      <c r="E9" s="616"/>
      <c r="F9" s="616"/>
      <c r="G9" s="616"/>
      <c r="H9" s="616"/>
      <c r="I9" s="616"/>
      <c r="J9" s="616"/>
      <c r="K9" s="616"/>
      <c r="L9" s="616"/>
      <c r="M9" s="616"/>
      <c r="N9" s="616"/>
      <c r="O9" s="616"/>
      <c r="P9" s="616"/>
      <c r="Q9" s="617"/>
      <c r="R9" s="618">
        <v>19552</v>
      </c>
      <c r="S9" s="619"/>
      <c r="T9" s="619"/>
      <c r="U9" s="619"/>
      <c r="V9" s="619"/>
      <c r="W9" s="619"/>
      <c r="X9" s="619"/>
      <c r="Y9" s="620"/>
      <c r="Z9" s="671">
        <v>0.2</v>
      </c>
      <c r="AA9" s="671"/>
      <c r="AB9" s="671"/>
      <c r="AC9" s="671"/>
      <c r="AD9" s="672">
        <v>19552</v>
      </c>
      <c r="AE9" s="672"/>
      <c r="AF9" s="672"/>
      <c r="AG9" s="672"/>
      <c r="AH9" s="672"/>
      <c r="AI9" s="672"/>
      <c r="AJ9" s="672"/>
      <c r="AK9" s="672"/>
      <c r="AL9" s="641">
        <v>0.2</v>
      </c>
      <c r="AM9" s="673"/>
      <c r="AN9" s="673"/>
      <c r="AO9" s="674"/>
      <c r="AP9" s="615" t="s">
        <v>222</v>
      </c>
      <c r="AQ9" s="616"/>
      <c r="AR9" s="616"/>
      <c r="AS9" s="616"/>
      <c r="AT9" s="616"/>
      <c r="AU9" s="616"/>
      <c r="AV9" s="616"/>
      <c r="AW9" s="616"/>
      <c r="AX9" s="616"/>
      <c r="AY9" s="616"/>
      <c r="AZ9" s="616"/>
      <c r="BA9" s="616"/>
      <c r="BB9" s="616"/>
      <c r="BC9" s="616"/>
      <c r="BD9" s="616"/>
      <c r="BE9" s="616"/>
      <c r="BF9" s="617"/>
      <c r="BG9" s="618">
        <v>1581304</v>
      </c>
      <c r="BH9" s="619"/>
      <c r="BI9" s="619"/>
      <c r="BJ9" s="619"/>
      <c r="BK9" s="619"/>
      <c r="BL9" s="619"/>
      <c r="BM9" s="619"/>
      <c r="BN9" s="620"/>
      <c r="BO9" s="671">
        <v>20.7</v>
      </c>
      <c r="BP9" s="671"/>
      <c r="BQ9" s="671"/>
      <c r="BR9" s="671"/>
      <c r="BS9" s="624" t="s">
        <v>108</v>
      </c>
      <c r="BT9" s="619"/>
      <c r="BU9" s="619"/>
      <c r="BV9" s="619"/>
      <c r="BW9" s="619"/>
      <c r="BX9" s="619"/>
      <c r="BY9" s="619"/>
      <c r="BZ9" s="619"/>
      <c r="CA9" s="619"/>
      <c r="CB9" s="650"/>
      <c r="CD9" s="651" t="s">
        <v>223</v>
      </c>
      <c r="CE9" s="648"/>
      <c r="CF9" s="648"/>
      <c r="CG9" s="648"/>
      <c r="CH9" s="648"/>
      <c r="CI9" s="648"/>
      <c r="CJ9" s="648"/>
      <c r="CK9" s="648"/>
      <c r="CL9" s="648"/>
      <c r="CM9" s="648"/>
      <c r="CN9" s="648"/>
      <c r="CO9" s="648"/>
      <c r="CP9" s="648"/>
      <c r="CQ9" s="649"/>
      <c r="CR9" s="618">
        <v>955799</v>
      </c>
      <c r="CS9" s="619"/>
      <c r="CT9" s="619"/>
      <c r="CU9" s="619"/>
      <c r="CV9" s="619"/>
      <c r="CW9" s="619"/>
      <c r="CX9" s="619"/>
      <c r="CY9" s="620"/>
      <c r="CZ9" s="671">
        <v>8.5</v>
      </c>
      <c r="DA9" s="671"/>
      <c r="DB9" s="671"/>
      <c r="DC9" s="671"/>
      <c r="DD9" s="624">
        <v>5754</v>
      </c>
      <c r="DE9" s="619"/>
      <c r="DF9" s="619"/>
      <c r="DG9" s="619"/>
      <c r="DH9" s="619"/>
      <c r="DI9" s="619"/>
      <c r="DJ9" s="619"/>
      <c r="DK9" s="619"/>
      <c r="DL9" s="619"/>
      <c r="DM9" s="619"/>
      <c r="DN9" s="619"/>
      <c r="DO9" s="619"/>
      <c r="DP9" s="620"/>
      <c r="DQ9" s="624">
        <v>939711</v>
      </c>
      <c r="DR9" s="619"/>
      <c r="DS9" s="619"/>
      <c r="DT9" s="619"/>
      <c r="DU9" s="619"/>
      <c r="DV9" s="619"/>
      <c r="DW9" s="619"/>
      <c r="DX9" s="619"/>
      <c r="DY9" s="619"/>
      <c r="DZ9" s="619"/>
      <c r="EA9" s="619"/>
      <c r="EB9" s="619"/>
      <c r="EC9" s="650"/>
    </row>
    <row r="10" spans="2:143" ht="11.25" customHeight="1" x14ac:dyDescent="0.15">
      <c r="B10" s="615" t="s">
        <v>224</v>
      </c>
      <c r="C10" s="616"/>
      <c r="D10" s="616"/>
      <c r="E10" s="616"/>
      <c r="F10" s="616"/>
      <c r="G10" s="616"/>
      <c r="H10" s="616"/>
      <c r="I10" s="616"/>
      <c r="J10" s="616"/>
      <c r="K10" s="616"/>
      <c r="L10" s="616"/>
      <c r="M10" s="616"/>
      <c r="N10" s="616"/>
      <c r="O10" s="616"/>
      <c r="P10" s="616"/>
      <c r="Q10" s="617"/>
      <c r="R10" s="618">
        <v>644060</v>
      </c>
      <c r="S10" s="619"/>
      <c r="T10" s="619"/>
      <c r="U10" s="619"/>
      <c r="V10" s="619"/>
      <c r="W10" s="619"/>
      <c r="X10" s="619"/>
      <c r="Y10" s="620"/>
      <c r="Z10" s="671">
        <v>5.4</v>
      </c>
      <c r="AA10" s="671"/>
      <c r="AB10" s="671"/>
      <c r="AC10" s="671"/>
      <c r="AD10" s="672">
        <v>644060</v>
      </c>
      <c r="AE10" s="672"/>
      <c r="AF10" s="672"/>
      <c r="AG10" s="672"/>
      <c r="AH10" s="672"/>
      <c r="AI10" s="672"/>
      <c r="AJ10" s="672"/>
      <c r="AK10" s="672"/>
      <c r="AL10" s="641">
        <v>7.4</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121585</v>
      </c>
      <c r="BH10" s="619"/>
      <c r="BI10" s="619"/>
      <c r="BJ10" s="619"/>
      <c r="BK10" s="619"/>
      <c r="BL10" s="619"/>
      <c r="BM10" s="619"/>
      <c r="BN10" s="620"/>
      <c r="BO10" s="671">
        <v>1.6</v>
      </c>
      <c r="BP10" s="671"/>
      <c r="BQ10" s="671"/>
      <c r="BR10" s="671"/>
      <c r="BS10" s="624">
        <v>20258</v>
      </c>
      <c r="BT10" s="619"/>
      <c r="BU10" s="619"/>
      <c r="BV10" s="619"/>
      <c r="BW10" s="619"/>
      <c r="BX10" s="619"/>
      <c r="BY10" s="619"/>
      <c r="BZ10" s="619"/>
      <c r="CA10" s="619"/>
      <c r="CB10" s="650"/>
      <c r="CD10" s="651" t="s">
        <v>226</v>
      </c>
      <c r="CE10" s="648"/>
      <c r="CF10" s="648"/>
      <c r="CG10" s="648"/>
      <c r="CH10" s="648"/>
      <c r="CI10" s="648"/>
      <c r="CJ10" s="648"/>
      <c r="CK10" s="648"/>
      <c r="CL10" s="648"/>
      <c r="CM10" s="648"/>
      <c r="CN10" s="648"/>
      <c r="CO10" s="648"/>
      <c r="CP10" s="648"/>
      <c r="CQ10" s="649"/>
      <c r="CR10" s="618">
        <v>113</v>
      </c>
      <c r="CS10" s="619"/>
      <c r="CT10" s="619"/>
      <c r="CU10" s="619"/>
      <c r="CV10" s="619"/>
      <c r="CW10" s="619"/>
      <c r="CX10" s="619"/>
      <c r="CY10" s="620"/>
      <c r="CZ10" s="671">
        <v>0</v>
      </c>
      <c r="DA10" s="671"/>
      <c r="DB10" s="671"/>
      <c r="DC10" s="671"/>
      <c r="DD10" s="624" t="s">
        <v>108</v>
      </c>
      <c r="DE10" s="619"/>
      <c r="DF10" s="619"/>
      <c r="DG10" s="619"/>
      <c r="DH10" s="619"/>
      <c r="DI10" s="619"/>
      <c r="DJ10" s="619"/>
      <c r="DK10" s="619"/>
      <c r="DL10" s="619"/>
      <c r="DM10" s="619"/>
      <c r="DN10" s="619"/>
      <c r="DO10" s="619"/>
      <c r="DP10" s="620"/>
      <c r="DQ10" s="624">
        <v>113</v>
      </c>
      <c r="DR10" s="619"/>
      <c r="DS10" s="619"/>
      <c r="DT10" s="619"/>
      <c r="DU10" s="619"/>
      <c r="DV10" s="619"/>
      <c r="DW10" s="619"/>
      <c r="DX10" s="619"/>
      <c r="DY10" s="619"/>
      <c r="DZ10" s="619"/>
      <c r="EA10" s="619"/>
      <c r="EB10" s="619"/>
      <c r="EC10" s="650"/>
    </row>
    <row r="11" spans="2:143" ht="11.25" customHeight="1" x14ac:dyDescent="0.15">
      <c r="B11" s="615" t="s">
        <v>227</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2308010</v>
      </c>
      <c r="BH11" s="619"/>
      <c r="BI11" s="619"/>
      <c r="BJ11" s="619"/>
      <c r="BK11" s="619"/>
      <c r="BL11" s="619"/>
      <c r="BM11" s="619"/>
      <c r="BN11" s="620"/>
      <c r="BO11" s="671">
        <v>30.2</v>
      </c>
      <c r="BP11" s="671"/>
      <c r="BQ11" s="671"/>
      <c r="BR11" s="671"/>
      <c r="BS11" s="624">
        <v>409835</v>
      </c>
      <c r="BT11" s="619"/>
      <c r="BU11" s="619"/>
      <c r="BV11" s="619"/>
      <c r="BW11" s="619"/>
      <c r="BX11" s="619"/>
      <c r="BY11" s="619"/>
      <c r="BZ11" s="619"/>
      <c r="CA11" s="619"/>
      <c r="CB11" s="650"/>
      <c r="CD11" s="651" t="s">
        <v>229</v>
      </c>
      <c r="CE11" s="648"/>
      <c r="CF11" s="648"/>
      <c r="CG11" s="648"/>
      <c r="CH11" s="648"/>
      <c r="CI11" s="648"/>
      <c r="CJ11" s="648"/>
      <c r="CK11" s="648"/>
      <c r="CL11" s="648"/>
      <c r="CM11" s="648"/>
      <c r="CN11" s="648"/>
      <c r="CO11" s="648"/>
      <c r="CP11" s="648"/>
      <c r="CQ11" s="649"/>
      <c r="CR11" s="618">
        <v>617394</v>
      </c>
      <c r="CS11" s="619"/>
      <c r="CT11" s="619"/>
      <c r="CU11" s="619"/>
      <c r="CV11" s="619"/>
      <c r="CW11" s="619"/>
      <c r="CX11" s="619"/>
      <c r="CY11" s="620"/>
      <c r="CZ11" s="671">
        <v>5.5</v>
      </c>
      <c r="DA11" s="671"/>
      <c r="DB11" s="671"/>
      <c r="DC11" s="671"/>
      <c r="DD11" s="624">
        <v>51914</v>
      </c>
      <c r="DE11" s="619"/>
      <c r="DF11" s="619"/>
      <c r="DG11" s="619"/>
      <c r="DH11" s="619"/>
      <c r="DI11" s="619"/>
      <c r="DJ11" s="619"/>
      <c r="DK11" s="619"/>
      <c r="DL11" s="619"/>
      <c r="DM11" s="619"/>
      <c r="DN11" s="619"/>
      <c r="DO11" s="619"/>
      <c r="DP11" s="620"/>
      <c r="DQ11" s="624">
        <v>422389</v>
      </c>
      <c r="DR11" s="619"/>
      <c r="DS11" s="619"/>
      <c r="DT11" s="619"/>
      <c r="DU11" s="619"/>
      <c r="DV11" s="619"/>
      <c r="DW11" s="619"/>
      <c r="DX11" s="619"/>
      <c r="DY11" s="619"/>
      <c r="DZ11" s="619"/>
      <c r="EA11" s="619"/>
      <c r="EB11" s="619"/>
      <c r="EC11" s="650"/>
    </row>
    <row r="12" spans="2:143" ht="11.25" customHeight="1" x14ac:dyDescent="0.15">
      <c r="B12" s="615" t="s">
        <v>230</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2981690</v>
      </c>
      <c r="BH12" s="619"/>
      <c r="BI12" s="619"/>
      <c r="BJ12" s="619"/>
      <c r="BK12" s="619"/>
      <c r="BL12" s="619"/>
      <c r="BM12" s="619"/>
      <c r="BN12" s="620"/>
      <c r="BO12" s="671">
        <v>39</v>
      </c>
      <c r="BP12" s="671"/>
      <c r="BQ12" s="671"/>
      <c r="BR12" s="671"/>
      <c r="BS12" s="624" t="s">
        <v>108</v>
      </c>
      <c r="BT12" s="619"/>
      <c r="BU12" s="619"/>
      <c r="BV12" s="619"/>
      <c r="BW12" s="619"/>
      <c r="BX12" s="619"/>
      <c r="BY12" s="619"/>
      <c r="BZ12" s="619"/>
      <c r="CA12" s="619"/>
      <c r="CB12" s="650"/>
      <c r="CD12" s="651" t="s">
        <v>232</v>
      </c>
      <c r="CE12" s="648"/>
      <c r="CF12" s="648"/>
      <c r="CG12" s="648"/>
      <c r="CH12" s="648"/>
      <c r="CI12" s="648"/>
      <c r="CJ12" s="648"/>
      <c r="CK12" s="648"/>
      <c r="CL12" s="648"/>
      <c r="CM12" s="648"/>
      <c r="CN12" s="648"/>
      <c r="CO12" s="648"/>
      <c r="CP12" s="648"/>
      <c r="CQ12" s="649"/>
      <c r="CR12" s="618">
        <v>82633</v>
      </c>
      <c r="CS12" s="619"/>
      <c r="CT12" s="619"/>
      <c r="CU12" s="619"/>
      <c r="CV12" s="619"/>
      <c r="CW12" s="619"/>
      <c r="CX12" s="619"/>
      <c r="CY12" s="620"/>
      <c r="CZ12" s="671">
        <v>0.7</v>
      </c>
      <c r="DA12" s="671"/>
      <c r="DB12" s="671"/>
      <c r="DC12" s="671"/>
      <c r="DD12" s="624" t="s">
        <v>108</v>
      </c>
      <c r="DE12" s="619"/>
      <c r="DF12" s="619"/>
      <c r="DG12" s="619"/>
      <c r="DH12" s="619"/>
      <c r="DI12" s="619"/>
      <c r="DJ12" s="619"/>
      <c r="DK12" s="619"/>
      <c r="DL12" s="619"/>
      <c r="DM12" s="619"/>
      <c r="DN12" s="619"/>
      <c r="DO12" s="619"/>
      <c r="DP12" s="620"/>
      <c r="DQ12" s="624">
        <v>76436</v>
      </c>
      <c r="DR12" s="619"/>
      <c r="DS12" s="619"/>
      <c r="DT12" s="619"/>
      <c r="DU12" s="619"/>
      <c r="DV12" s="619"/>
      <c r="DW12" s="619"/>
      <c r="DX12" s="619"/>
      <c r="DY12" s="619"/>
      <c r="DZ12" s="619"/>
      <c r="EA12" s="619"/>
      <c r="EB12" s="619"/>
      <c r="EC12" s="650"/>
    </row>
    <row r="13" spans="2:143" ht="11.25" customHeight="1" x14ac:dyDescent="0.15">
      <c r="B13" s="615" t="s">
        <v>233</v>
      </c>
      <c r="C13" s="616"/>
      <c r="D13" s="616"/>
      <c r="E13" s="616"/>
      <c r="F13" s="616"/>
      <c r="G13" s="616"/>
      <c r="H13" s="616"/>
      <c r="I13" s="616"/>
      <c r="J13" s="616"/>
      <c r="K13" s="616"/>
      <c r="L13" s="616"/>
      <c r="M13" s="616"/>
      <c r="N13" s="616"/>
      <c r="O13" s="616"/>
      <c r="P13" s="616"/>
      <c r="Q13" s="617"/>
      <c r="R13" s="618">
        <v>32618</v>
      </c>
      <c r="S13" s="619"/>
      <c r="T13" s="619"/>
      <c r="U13" s="619"/>
      <c r="V13" s="619"/>
      <c r="W13" s="619"/>
      <c r="X13" s="619"/>
      <c r="Y13" s="620"/>
      <c r="Z13" s="671">
        <v>0.3</v>
      </c>
      <c r="AA13" s="671"/>
      <c r="AB13" s="671"/>
      <c r="AC13" s="671"/>
      <c r="AD13" s="672">
        <v>32618</v>
      </c>
      <c r="AE13" s="672"/>
      <c r="AF13" s="672"/>
      <c r="AG13" s="672"/>
      <c r="AH13" s="672"/>
      <c r="AI13" s="672"/>
      <c r="AJ13" s="672"/>
      <c r="AK13" s="672"/>
      <c r="AL13" s="641">
        <v>0.4</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2978134</v>
      </c>
      <c r="BH13" s="619"/>
      <c r="BI13" s="619"/>
      <c r="BJ13" s="619"/>
      <c r="BK13" s="619"/>
      <c r="BL13" s="619"/>
      <c r="BM13" s="619"/>
      <c r="BN13" s="620"/>
      <c r="BO13" s="671">
        <v>39</v>
      </c>
      <c r="BP13" s="671"/>
      <c r="BQ13" s="671"/>
      <c r="BR13" s="671"/>
      <c r="BS13" s="624" t="s">
        <v>108</v>
      </c>
      <c r="BT13" s="619"/>
      <c r="BU13" s="619"/>
      <c r="BV13" s="619"/>
      <c r="BW13" s="619"/>
      <c r="BX13" s="619"/>
      <c r="BY13" s="619"/>
      <c r="BZ13" s="619"/>
      <c r="CA13" s="619"/>
      <c r="CB13" s="650"/>
      <c r="CD13" s="651" t="s">
        <v>235</v>
      </c>
      <c r="CE13" s="648"/>
      <c r="CF13" s="648"/>
      <c r="CG13" s="648"/>
      <c r="CH13" s="648"/>
      <c r="CI13" s="648"/>
      <c r="CJ13" s="648"/>
      <c r="CK13" s="648"/>
      <c r="CL13" s="648"/>
      <c r="CM13" s="648"/>
      <c r="CN13" s="648"/>
      <c r="CO13" s="648"/>
      <c r="CP13" s="648"/>
      <c r="CQ13" s="649"/>
      <c r="CR13" s="618">
        <v>1082666</v>
      </c>
      <c r="CS13" s="619"/>
      <c r="CT13" s="619"/>
      <c r="CU13" s="619"/>
      <c r="CV13" s="619"/>
      <c r="CW13" s="619"/>
      <c r="CX13" s="619"/>
      <c r="CY13" s="620"/>
      <c r="CZ13" s="671">
        <v>9.6</v>
      </c>
      <c r="DA13" s="671"/>
      <c r="DB13" s="671"/>
      <c r="DC13" s="671"/>
      <c r="DD13" s="624">
        <v>322592</v>
      </c>
      <c r="DE13" s="619"/>
      <c r="DF13" s="619"/>
      <c r="DG13" s="619"/>
      <c r="DH13" s="619"/>
      <c r="DI13" s="619"/>
      <c r="DJ13" s="619"/>
      <c r="DK13" s="619"/>
      <c r="DL13" s="619"/>
      <c r="DM13" s="619"/>
      <c r="DN13" s="619"/>
      <c r="DO13" s="619"/>
      <c r="DP13" s="620"/>
      <c r="DQ13" s="624">
        <v>1008687</v>
      </c>
      <c r="DR13" s="619"/>
      <c r="DS13" s="619"/>
      <c r="DT13" s="619"/>
      <c r="DU13" s="619"/>
      <c r="DV13" s="619"/>
      <c r="DW13" s="619"/>
      <c r="DX13" s="619"/>
      <c r="DY13" s="619"/>
      <c r="DZ13" s="619"/>
      <c r="EA13" s="619"/>
      <c r="EB13" s="619"/>
      <c r="EC13" s="650"/>
    </row>
    <row r="14" spans="2:143" ht="11.25" customHeight="1" x14ac:dyDescent="0.15">
      <c r="B14" s="615" t="s">
        <v>236</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68507</v>
      </c>
      <c r="BH14" s="619"/>
      <c r="BI14" s="619"/>
      <c r="BJ14" s="619"/>
      <c r="BK14" s="619"/>
      <c r="BL14" s="619"/>
      <c r="BM14" s="619"/>
      <c r="BN14" s="620"/>
      <c r="BO14" s="671">
        <v>0.9</v>
      </c>
      <c r="BP14" s="671"/>
      <c r="BQ14" s="671"/>
      <c r="BR14" s="671"/>
      <c r="BS14" s="624" t="s">
        <v>108</v>
      </c>
      <c r="BT14" s="619"/>
      <c r="BU14" s="619"/>
      <c r="BV14" s="619"/>
      <c r="BW14" s="619"/>
      <c r="BX14" s="619"/>
      <c r="BY14" s="619"/>
      <c r="BZ14" s="619"/>
      <c r="CA14" s="619"/>
      <c r="CB14" s="650"/>
      <c r="CD14" s="651" t="s">
        <v>238</v>
      </c>
      <c r="CE14" s="648"/>
      <c r="CF14" s="648"/>
      <c r="CG14" s="648"/>
      <c r="CH14" s="648"/>
      <c r="CI14" s="648"/>
      <c r="CJ14" s="648"/>
      <c r="CK14" s="648"/>
      <c r="CL14" s="648"/>
      <c r="CM14" s="648"/>
      <c r="CN14" s="648"/>
      <c r="CO14" s="648"/>
      <c r="CP14" s="648"/>
      <c r="CQ14" s="649"/>
      <c r="CR14" s="618">
        <v>527565</v>
      </c>
      <c r="CS14" s="619"/>
      <c r="CT14" s="619"/>
      <c r="CU14" s="619"/>
      <c r="CV14" s="619"/>
      <c r="CW14" s="619"/>
      <c r="CX14" s="619"/>
      <c r="CY14" s="620"/>
      <c r="CZ14" s="671">
        <v>4.7</v>
      </c>
      <c r="DA14" s="671"/>
      <c r="DB14" s="671"/>
      <c r="DC14" s="671"/>
      <c r="DD14" s="624">
        <v>67014</v>
      </c>
      <c r="DE14" s="619"/>
      <c r="DF14" s="619"/>
      <c r="DG14" s="619"/>
      <c r="DH14" s="619"/>
      <c r="DI14" s="619"/>
      <c r="DJ14" s="619"/>
      <c r="DK14" s="619"/>
      <c r="DL14" s="619"/>
      <c r="DM14" s="619"/>
      <c r="DN14" s="619"/>
      <c r="DO14" s="619"/>
      <c r="DP14" s="620"/>
      <c r="DQ14" s="624">
        <v>461413</v>
      </c>
      <c r="DR14" s="619"/>
      <c r="DS14" s="619"/>
      <c r="DT14" s="619"/>
      <c r="DU14" s="619"/>
      <c r="DV14" s="619"/>
      <c r="DW14" s="619"/>
      <c r="DX14" s="619"/>
      <c r="DY14" s="619"/>
      <c r="DZ14" s="619"/>
      <c r="EA14" s="619"/>
      <c r="EB14" s="619"/>
      <c r="EC14" s="650"/>
    </row>
    <row r="15" spans="2:143" ht="11.25" customHeight="1" x14ac:dyDescent="0.15">
      <c r="B15" s="615" t="s">
        <v>239</v>
      </c>
      <c r="C15" s="616"/>
      <c r="D15" s="616"/>
      <c r="E15" s="616"/>
      <c r="F15" s="616"/>
      <c r="G15" s="616"/>
      <c r="H15" s="616"/>
      <c r="I15" s="616"/>
      <c r="J15" s="616"/>
      <c r="K15" s="616"/>
      <c r="L15" s="616"/>
      <c r="M15" s="616"/>
      <c r="N15" s="616"/>
      <c r="O15" s="616"/>
      <c r="P15" s="616"/>
      <c r="Q15" s="617"/>
      <c r="R15" s="618">
        <v>20265</v>
      </c>
      <c r="S15" s="619"/>
      <c r="T15" s="619"/>
      <c r="U15" s="619"/>
      <c r="V15" s="619"/>
      <c r="W15" s="619"/>
      <c r="X15" s="619"/>
      <c r="Y15" s="620"/>
      <c r="Z15" s="671">
        <v>0.2</v>
      </c>
      <c r="AA15" s="671"/>
      <c r="AB15" s="671"/>
      <c r="AC15" s="671"/>
      <c r="AD15" s="672">
        <v>20265</v>
      </c>
      <c r="AE15" s="672"/>
      <c r="AF15" s="672"/>
      <c r="AG15" s="672"/>
      <c r="AH15" s="672"/>
      <c r="AI15" s="672"/>
      <c r="AJ15" s="672"/>
      <c r="AK15" s="672"/>
      <c r="AL15" s="641">
        <v>0.2</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304218</v>
      </c>
      <c r="BH15" s="619"/>
      <c r="BI15" s="619"/>
      <c r="BJ15" s="619"/>
      <c r="BK15" s="619"/>
      <c r="BL15" s="619"/>
      <c r="BM15" s="619"/>
      <c r="BN15" s="620"/>
      <c r="BO15" s="671">
        <v>4</v>
      </c>
      <c r="BP15" s="671"/>
      <c r="BQ15" s="671"/>
      <c r="BR15" s="671"/>
      <c r="BS15" s="624" t="s">
        <v>108</v>
      </c>
      <c r="BT15" s="619"/>
      <c r="BU15" s="619"/>
      <c r="BV15" s="619"/>
      <c r="BW15" s="619"/>
      <c r="BX15" s="619"/>
      <c r="BY15" s="619"/>
      <c r="BZ15" s="619"/>
      <c r="CA15" s="619"/>
      <c r="CB15" s="650"/>
      <c r="CD15" s="651" t="s">
        <v>241</v>
      </c>
      <c r="CE15" s="648"/>
      <c r="CF15" s="648"/>
      <c r="CG15" s="648"/>
      <c r="CH15" s="648"/>
      <c r="CI15" s="648"/>
      <c r="CJ15" s="648"/>
      <c r="CK15" s="648"/>
      <c r="CL15" s="648"/>
      <c r="CM15" s="648"/>
      <c r="CN15" s="648"/>
      <c r="CO15" s="648"/>
      <c r="CP15" s="648"/>
      <c r="CQ15" s="649"/>
      <c r="CR15" s="618">
        <v>1197386</v>
      </c>
      <c r="CS15" s="619"/>
      <c r="CT15" s="619"/>
      <c r="CU15" s="619"/>
      <c r="CV15" s="619"/>
      <c r="CW15" s="619"/>
      <c r="CX15" s="619"/>
      <c r="CY15" s="620"/>
      <c r="CZ15" s="671">
        <v>10.6</v>
      </c>
      <c r="DA15" s="671"/>
      <c r="DB15" s="671"/>
      <c r="DC15" s="671"/>
      <c r="DD15" s="624">
        <v>75968</v>
      </c>
      <c r="DE15" s="619"/>
      <c r="DF15" s="619"/>
      <c r="DG15" s="619"/>
      <c r="DH15" s="619"/>
      <c r="DI15" s="619"/>
      <c r="DJ15" s="619"/>
      <c r="DK15" s="619"/>
      <c r="DL15" s="619"/>
      <c r="DM15" s="619"/>
      <c r="DN15" s="619"/>
      <c r="DO15" s="619"/>
      <c r="DP15" s="620"/>
      <c r="DQ15" s="624">
        <v>1132165</v>
      </c>
      <c r="DR15" s="619"/>
      <c r="DS15" s="619"/>
      <c r="DT15" s="619"/>
      <c r="DU15" s="619"/>
      <c r="DV15" s="619"/>
      <c r="DW15" s="619"/>
      <c r="DX15" s="619"/>
      <c r="DY15" s="619"/>
      <c r="DZ15" s="619"/>
      <c r="EA15" s="619"/>
      <c r="EB15" s="619"/>
      <c r="EC15" s="650"/>
    </row>
    <row r="16" spans="2:143" ht="11.25" customHeight="1" x14ac:dyDescent="0.15">
      <c r="B16" s="615" t="s">
        <v>242</v>
      </c>
      <c r="C16" s="616"/>
      <c r="D16" s="616"/>
      <c r="E16" s="616"/>
      <c r="F16" s="616"/>
      <c r="G16" s="616"/>
      <c r="H16" s="616"/>
      <c r="I16" s="616"/>
      <c r="J16" s="616"/>
      <c r="K16" s="616"/>
      <c r="L16" s="616"/>
      <c r="M16" s="616"/>
      <c r="N16" s="616"/>
      <c r="O16" s="616"/>
      <c r="P16" s="616"/>
      <c r="Q16" s="617"/>
      <c r="R16" s="618">
        <v>580525</v>
      </c>
      <c r="S16" s="619"/>
      <c r="T16" s="619"/>
      <c r="U16" s="619"/>
      <c r="V16" s="619"/>
      <c r="W16" s="619"/>
      <c r="X16" s="619"/>
      <c r="Y16" s="620"/>
      <c r="Z16" s="671">
        <v>4.9000000000000004</v>
      </c>
      <c r="AA16" s="671"/>
      <c r="AB16" s="671"/>
      <c r="AC16" s="671"/>
      <c r="AD16" s="672">
        <v>420175</v>
      </c>
      <c r="AE16" s="672"/>
      <c r="AF16" s="672"/>
      <c r="AG16" s="672"/>
      <c r="AH16" s="672"/>
      <c r="AI16" s="672"/>
      <c r="AJ16" s="672"/>
      <c r="AK16" s="672"/>
      <c r="AL16" s="641">
        <v>4.8</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0"/>
      <c r="CD16" s="651" t="s">
        <v>244</v>
      </c>
      <c r="CE16" s="648"/>
      <c r="CF16" s="648"/>
      <c r="CG16" s="648"/>
      <c r="CH16" s="648"/>
      <c r="CI16" s="648"/>
      <c r="CJ16" s="648"/>
      <c r="CK16" s="648"/>
      <c r="CL16" s="648"/>
      <c r="CM16" s="648"/>
      <c r="CN16" s="648"/>
      <c r="CO16" s="648"/>
      <c r="CP16" s="648"/>
      <c r="CQ16" s="649"/>
      <c r="CR16" s="618">
        <v>40582</v>
      </c>
      <c r="CS16" s="619"/>
      <c r="CT16" s="619"/>
      <c r="CU16" s="619"/>
      <c r="CV16" s="619"/>
      <c r="CW16" s="619"/>
      <c r="CX16" s="619"/>
      <c r="CY16" s="620"/>
      <c r="CZ16" s="671">
        <v>0.4</v>
      </c>
      <c r="DA16" s="671"/>
      <c r="DB16" s="671"/>
      <c r="DC16" s="671"/>
      <c r="DD16" s="624" t="s">
        <v>108</v>
      </c>
      <c r="DE16" s="619"/>
      <c r="DF16" s="619"/>
      <c r="DG16" s="619"/>
      <c r="DH16" s="619"/>
      <c r="DI16" s="619"/>
      <c r="DJ16" s="619"/>
      <c r="DK16" s="619"/>
      <c r="DL16" s="619"/>
      <c r="DM16" s="619"/>
      <c r="DN16" s="619"/>
      <c r="DO16" s="619"/>
      <c r="DP16" s="620"/>
      <c r="DQ16" s="624">
        <v>27537</v>
      </c>
      <c r="DR16" s="619"/>
      <c r="DS16" s="619"/>
      <c r="DT16" s="619"/>
      <c r="DU16" s="619"/>
      <c r="DV16" s="619"/>
      <c r="DW16" s="619"/>
      <c r="DX16" s="619"/>
      <c r="DY16" s="619"/>
      <c r="DZ16" s="619"/>
      <c r="EA16" s="619"/>
      <c r="EB16" s="619"/>
      <c r="EC16" s="650"/>
    </row>
    <row r="17" spans="2:133" ht="11.25" customHeight="1" x14ac:dyDescent="0.15">
      <c r="B17" s="615" t="s">
        <v>245</v>
      </c>
      <c r="C17" s="616"/>
      <c r="D17" s="616"/>
      <c r="E17" s="616"/>
      <c r="F17" s="616"/>
      <c r="G17" s="616"/>
      <c r="H17" s="616"/>
      <c r="I17" s="616"/>
      <c r="J17" s="616"/>
      <c r="K17" s="616"/>
      <c r="L17" s="616"/>
      <c r="M17" s="616"/>
      <c r="N17" s="616"/>
      <c r="O17" s="616"/>
      <c r="P17" s="616"/>
      <c r="Q17" s="617"/>
      <c r="R17" s="618">
        <v>420175</v>
      </c>
      <c r="S17" s="619"/>
      <c r="T17" s="619"/>
      <c r="U17" s="619"/>
      <c r="V17" s="619"/>
      <c r="W17" s="619"/>
      <c r="X17" s="619"/>
      <c r="Y17" s="620"/>
      <c r="Z17" s="671">
        <v>3.5</v>
      </c>
      <c r="AA17" s="671"/>
      <c r="AB17" s="671"/>
      <c r="AC17" s="671"/>
      <c r="AD17" s="672">
        <v>420175</v>
      </c>
      <c r="AE17" s="672"/>
      <c r="AF17" s="672"/>
      <c r="AG17" s="672"/>
      <c r="AH17" s="672"/>
      <c r="AI17" s="672"/>
      <c r="AJ17" s="672"/>
      <c r="AK17" s="672"/>
      <c r="AL17" s="641">
        <v>4.8</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0"/>
      <c r="CD17" s="651" t="s">
        <v>247</v>
      </c>
      <c r="CE17" s="648"/>
      <c r="CF17" s="648"/>
      <c r="CG17" s="648"/>
      <c r="CH17" s="648"/>
      <c r="CI17" s="648"/>
      <c r="CJ17" s="648"/>
      <c r="CK17" s="648"/>
      <c r="CL17" s="648"/>
      <c r="CM17" s="648"/>
      <c r="CN17" s="648"/>
      <c r="CO17" s="648"/>
      <c r="CP17" s="648"/>
      <c r="CQ17" s="649"/>
      <c r="CR17" s="618">
        <v>808708</v>
      </c>
      <c r="CS17" s="619"/>
      <c r="CT17" s="619"/>
      <c r="CU17" s="619"/>
      <c r="CV17" s="619"/>
      <c r="CW17" s="619"/>
      <c r="CX17" s="619"/>
      <c r="CY17" s="620"/>
      <c r="CZ17" s="671">
        <v>7.2</v>
      </c>
      <c r="DA17" s="671"/>
      <c r="DB17" s="671"/>
      <c r="DC17" s="671"/>
      <c r="DD17" s="624" t="s">
        <v>108</v>
      </c>
      <c r="DE17" s="619"/>
      <c r="DF17" s="619"/>
      <c r="DG17" s="619"/>
      <c r="DH17" s="619"/>
      <c r="DI17" s="619"/>
      <c r="DJ17" s="619"/>
      <c r="DK17" s="619"/>
      <c r="DL17" s="619"/>
      <c r="DM17" s="619"/>
      <c r="DN17" s="619"/>
      <c r="DO17" s="619"/>
      <c r="DP17" s="620"/>
      <c r="DQ17" s="624">
        <v>797909</v>
      </c>
      <c r="DR17" s="619"/>
      <c r="DS17" s="619"/>
      <c r="DT17" s="619"/>
      <c r="DU17" s="619"/>
      <c r="DV17" s="619"/>
      <c r="DW17" s="619"/>
      <c r="DX17" s="619"/>
      <c r="DY17" s="619"/>
      <c r="DZ17" s="619"/>
      <c r="EA17" s="619"/>
      <c r="EB17" s="619"/>
      <c r="EC17" s="650"/>
    </row>
    <row r="18" spans="2:133" ht="11.25" customHeight="1" x14ac:dyDescent="0.15">
      <c r="B18" s="615" t="s">
        <v>248</v>
      </c>
      <c r="C18" s="616"/>
      <c r="D18" s="616"/>
      <c r="E18" s="616"/>
      <c r="F18" s="616"/>
      <c r="G18" s="616"/>
      <c r="H18" s="616"/>
      <c r="I18" s="616"/>
      <c r="J18" s="616"/>
      <c r="K18" s="616"/>
      <c r="L18" s="616"/>
      <c r="M18" s="616"/>
      <c r="N18" s="616"/>
      <c r="O18" s="616"/>
      <c r="P18" s="616"/>
      <c r="Q18" s="617"/>
      <c r="R18" s="618">
        <v>158651</v>
      </c>
      <c r="S18" s="619"/>
      <c r="T18" s="619"/>
      <c r="U18" s="619"/>
      <c r="V18" s="619"/>
      <c r="W18" s="619"/>
      <c r="X18" s="619"/>
      <c r="Y18" s="620"/>
      <c r="Z18" s="671">
        <v>1.3</v>
      </c>
      <c r="AA18" s="671"/>
      <c r="AB18" s="671"/>
      <c r="AC18" s="671"/>
      <c r="AD18" s="672" t="s">
        <v>108</v>
      </c>
      <c r="AE18" s="672"/>
      <c r="AF18" s="672"/>
      <c r="AG18" s="672"/>
      <c r="AH18" s="672"/>
      <c r="AI18" s="672"/>
      <c r="AJ18" s="672"/>
      <c r="AK18" s="672"/>
      <c r="AL18" s="641" t="s">
        <v>108</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0"/>
      <c r="CD18" s="651" t="s">
        <v>250</v>
      </c>
      <c r="CE18" s="648"/>
      <c r="CF18" s="648"/>
      <c r="CG18" s="648"/>
      <c r="CH18" s="648"/>
      <c r="CI18" s="648"/>
      <c r="CJ18" s="648"/>
      <c r="CK18" s="648"/>
      <c r="CL18" s="648"/>
      <c r="CM18" s="648"/>
      <c r="CN18" s="648"/>
      <c r="CO18" s="648"/>
      <c r="CP18" s="648"/>
      <c r="CQ18" s="649"/>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0"/>
    </row>
    <row r="19" spans="2:133" ht="11.25" customHeight="1" x14ac:dyDescent="0.15">
      <c r="B19" s="615" t="s">
        <v>251</v>
      </c>
      <c r="C19" s="616"/>
      <c r="D19" s="616"/>
      <c r="E19" s="616"/>
      <c r="F19" s="616"/>
      <c r="G19" s="616"/>
      <c r="H19" s="616"/>
      <c r="I19" s="616"/>
      <c r="J19" s="616"/>
      <c r="K19" s="616"/>
      <c r="L19" s="616"/>
      <c r="M19" s="616"/>
      <c r="N19" s="616"/>
      <c r="O19" s="616"/>
      <c r="P19" s="616"/>
      <c r="Q19" s="617"/>
      <c r="R19" s="618">
        <v>1699</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217405</v>
      </c>
      <c r="BH19" s="619"/>
      <c r="BI19" s="619"/>
      <c r="BJ19" s="619"/>
      <c r="BK19" s="619"/>
      <c r="BL19" s="619"/>
      <c r="BM19" s="619"/>
      <c r="BN19" s="620"/>
      <c r="BO19" s="671">
        <v>2.8</v>
      </c>
      <c r="BP19" s="671"/>
      <c r="BQ19" s="671"/>
      <c r="BR19" s="671"/>
      <c r="BS19" s="624" t="s">
        <v>108</v>
      </c>
      <c r="BT19" s="619"/>
      <c r="BU19" s="619"/>
      <c r="BV19" s="619"/>
      <c r="BW19" s="619"/>
      <c r="BX19" s="619"/>
      <c r="BY19" s="619"/>
      <c r="BZ19" s="619"/>
      <c r="CA19" s="619"/>
      <c r="CB19" s="650"/>
      <c r="CD19" s="651" t="s">
        <v>253</v>
      </c>
      <c r="CE19" s="648"/>
      <c r="CF19" s="648"/>
      <c r="CG19" s="648"/>
      <c r="CH19" s="648"/>
      <c r="CI19" s="648"/>
      <c r="CJ19" s="648"/>
      <c r="CK19" s="648"/>
      <c r="CL19" s="648"/>
      <c r="CM19" s="648"/>
      <c r="CN19" s="648"/>
      <c r="CO19" s="648"/>
      <c r="CP19" s="648"/>
      <c r="CQ19" s="649"/>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0"/>
    </row>
    <row r="20" spans="2:133" ht="11.25" customHeight="1" x14ac:dyDescent="0.15">
      <c r="B20" s="615" t="s">
        <v>254</v>
      </c>
      <c r="C20" s="616"/>
      <c r="D20" s="616"/>
      <c r="E20" s="616"/>
      <c r="F20" s="616"/>
      <c r="G20" s="616"/>
      <c r="H20" s="616"/>
      <c r="I20" s="616"/>
      <c r="J20" s="616"/>
      <c r="K20" s="616"/>
      <c r="L20" s="616"/>
      <c r="M20" s="616"/>
      <c r="N20" s="616"/>
      <c r="O20" s="616"/>
      <c r="P20" s="616"/>
      <c r="Q20" s="617"/>
      <c r="R20" s="618">
        <v>9105584</v>
      </c>
      <c r="S20" s="619"/>
      <c r="T20" s="619"/>
      <c r="U20" s="619"/>
      <c r="V20" s="619"/>
      <c r="W20" s="619"/>
      <c r="X20" s="619"/>
      <c r="Y20" s="620"/>
      <c r="Z20" s="671">
        <v>76.400000000000006</v>
      </c>
      <c r="AA20" s="671"/>
      <c r="AB20" s="671"/>
      <c r="AC20" s="671"/>
      <c r="AD20" s="672">
        <v>8727829</v>
      </c>
      <c r="AE20" s="672"/>
      <c r="AF20" s="672"/>
      <c r="AG20" s="672"/>
      <c r="AH20" s="672"/>
      <c r="AI20" s="672"/>
      <c r="AJ20" s="672"/>
      <c r="AK20" s="672"/>
      <c r="AL20" s="641">
        <v>99.8</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217405</v>
      </c>
      <c r="BH20" s="619"/>
      <c r="BI20" s="619"/>
      <c r="BJ20" s="619"/>
      <c r="BK20" s="619"/>
      <c r="BL20" s="619"/>
      <c r="BM20" s="619"/>
      <c r="BN20" s="620"/>
      <c r="BO20" s="671">
        <v>2.8</v>
      </c>
      <c r="BP20" s="671"/>
      <c r="BQ20" s="671"/>
      <c r="BR20" s="671"/>
      <c r="BS20" s="624" t="s">
        <v>108</v>
      </c>
      <c r="BT20" s="619"/>
      <c r="BU20" s="619"/>
      <c r="BV20" s="619"/>
      <c r="BW20" s="619"/>
      <c r="BX20" s="619"/>
      <c r="BY20" s="619"/>
      <c r="BZ20" s="619"/>
      <c r="CA20" s="619"/>
      <c r="CB20" s="650"/>
      <c r="CD20" s="651" t="s">
        <v>256</v>
      </c>
      <c r="CE20" s="648"/>
      <c r="CF20" s="648"/>
      <c r="CG20" s="648"/>
      <c r="CH20" s="648"/>
      <c r="CI20" s="648"/>
      <c r="CJ20" s="648"/>
      <c r="CK20" s="648"/>
      <c r="CL20" s="648"/>
      <c r="CM20" s="648"/>
      <c r="CN20" s="648"/>
      <c r="CO20" s="648"/>
      <c r="CP20" s="648"/>
      <c r="CQ20" s="649"/>
      <c r="CR20" s="618">
        <v>11294309</v>
      </c>
      <c r="CS20" s="619"/>
      <c r="CT20" s="619"/>
      <c r="CU20" s="619"/>
      <c r="CV20" s="619"/>
      <c r="CW20" s="619"/>
      <c r="CX20" s="619"/>
      <c r="CY20" s="620"/>
      <c r="CZ20" s="671">
        <v>100</v>
      </c>
      <c r="DA20" s="671"/>
      <c r="DB20" s="671"/>
      <c r="DC20" s="671"/>
      <c r="DD20" s="624">
        <v>542064</v>
      </c>
      <c r="DE20" s="619"/>
      <c r="DF20" s="619"/>
      <c r="DG20" s="619"/>
      <c r="DH20" s="619"/>
      <c r="DI20" s="619"/>
      <c r="DJ20" s="619"/>
      <c r="DK20" s="619"/>
      <c r="DL20" s="619"/>
      <c r="DM20" s="619"/>
      <c r="DN20" s="619"/>
      <c r="DO20" s="619"/>
      <c r="DP20" s="620"/>
      <c r="DQ20" s="624">
        <v>9112637</v>
      </c>
      <c r="DR20" s="619"/>
      <c r="DS20" s="619"/>
      <c r="DT20" s="619"/>
      <c r="DU20" s="619"/>
      <c r="DV20" s="619"/>
      <c r="DW20" s="619"/>
      <c r="DX20" s="619"/>
      <c r="DY20" s="619"/>
      <c r="DZ20" s="619"/>
      <c r="EA20" s="619"/>
      <c r="EB20" s="619"/>
      <c r="EC20" s="650"/>
    </row>
    <row r="21" spans="2:133" ht="11.25" customHeight="1" x14ac:dyDescent="0.15">
      <c r="B21" s="615" t="s">
        <v>257</v>
      </c>
      <c r="C21" s="616"/>
      <c r="D21" s="616"/>
      <c r="E21" s="616"/>
      <c r="F21" s="616"/>
      <c r="G21" s="616"/>
      <c r="H21" s="616"/>
      <c r="I21" s="616"/>
      <c r="J21" s="616"/>
      <c r="K21" s="616"/>
      <c r="L21" s="616"/>
      <c r="M21" s="616"/>
      <c r="N21" s="616"/>
      <c r="O21" s="616"/>
      <c r="P21" s="616"/>
      <c r="Q21" s="617"/>
      <c r="R21" s="618">
        <v>3994</v>
      </c>
      <c r="S21" s="619"/>
      <c r="T21" s="619"/>
      <c r="U21" s="619"/>
      <c r="V21" s="619"/>
      <c r="W21" s="619"/>
      <c r="X21" s="619"/>
      <c r="Y21" s="620"/>
      <c r="Z21" s="671">
        <v>0</v>
      </c>
      <c r="AA21" s="671"/>
      <c r="AB21" s="671"/>
      <c r="AC21" s="671"/>
      <c r="AD21" s="672">
        <v>3994</v>
      </c>
      <c r="AE21" s="672"/>
      <c r="AF21" s="672"/>
      <c r="AG21" s="672"/>
      <c r="AH21" s="672"/>
      <c r="AI21" s="672"/>
      <c r="AJ21" s="672"/>
      <c r="AK21" s="672"/>
      <c r="AL21" s="641">
        <v>0</v>
      </c>
      <c r="AM21" s="673"/>
      <c r="AN21" s="673"/>
      <c r="AO21" s="674"/>
      <c r="AP21" s="712" t="s">
        <v>258</v>
      </c>
      <c r="AQ21" s="719"/>
      <c r="AR21" s="719"/>
      <c r="AS21" s="719"/>
      <c r="AT21" s="719"/>
      <c r="AU21" s="719"/>
      <c r="AV21" s="719"/>
      <c r="AW21" s="719"/>
      <c r="AX21" s="719"/>
      <c r="AY21" s="719"/>
      <c r="AZ21" s="719"/>
      <c r="BA21" s="719"/>
      <c r="BB21" s="719"/>
      <c r="BC21" s="719"/>
      <c r="BD21" s="719"/>
      <c r="BE21" s="719"/>
      <c r="BF21" s="714"/>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0"/>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0"/>
    </row>
    <row r="22" spans="2:133" ht="11.25" customHeight="1" x14ac:dyDescent="0.15">
      <c r="B22" s="615" t="s">
        <v>259</v>
      </c>
      <c r="C22" s="616"/>
      <c r="D22" s="616"/>
      <c r="E22" s="616"/>
      <c r="F22" s="616"/>
      <c r="G22" s="616"/>
      <c r="H22" s="616"/>
      <c r="I22" s="616"/>
      <c r="J22" s="616"/>
      <c r="K22" s="616"/>
      <c r="L22" s="616"/>
      <c r="M22" s="616"/>
      <c r="N22" s="616"/>
      <c r="O22" s="616"/>
      <c r="P22" s="616"/>
      <c r="Q22" s="617"/>
      <c r="R22" s="618">
        <v>106025</v>
      </c>
      <c r="S22" s="619"/>
      <c r="T22" s="619"/>
      <c r="U22" s="619"/>
      <c r="V22" s="619"/>
      <c r="W22" s="619"/>
      <c r="X22" s="619"/>
      <c r="Y22" s="620"/>
      <c r="Z22" s="671">
        <v>0.9</v>
      </c>
      <c r="AA22" s="671"/>
      <c r="AB22" s="671"/>
      <c r="AC22" s="671"/>
      <c r="AD22" s="672" t="s">
        <v>108</v>
      </c>
      <c r="AE22" s="672"/>
      <c r="AF22" s="672"/>
      <c r="AG22" s="672"/>
      <c r="AH22" s="672"/>
      <c r="AI22" s="672"/>
      <c r="AJ22" s="672"/>
      <c r="AK22" s="672"/>
      <c r="AL22" s="641" t="s">
        <v>108</v>
      </c>
      <c r="AM22" s="673"/>
      <c r="AN22" s="673"/>
      <c r="AO22" s="674"/>
      <c r="AP22" s="712" t="s">
        <v>260</v>
      </c>
      <c r="AQ22" s="719"/>
      <c r="AR22" s="719"/>
      <c r="AS22" s="719"/>
      <c r="AT22" s="719"/>
      <c r="AU22" s="719"/>
      <c r="AV22" s="719"/>
      <c r="AW22" s="719"/>
      <c r="AX22" s="719"/>
      <c r="AY22" s="719"/>
      <c r="AZ22" s="719"/>
      <c r="BA22" s="719"/>
      <c r="BB22" s="719"/>
      <c r="BC22" s="719"/>
      <c r="BD22" s="719"/>
      <c r="BE22" s="719"/>
      <c r="BF22" s="714"/>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0"/>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262</v>
      </c>
      <c r="C23" s="616"/>
      <c r="D23" s="616"/>
      <c r="E23" s="616"/>
      <c r="F23" s="616"/>
      <c r="G23" s="616"/>
      <c r="H23" s="616"/>
      <c r="I23" s="616"/>
      <c r="J23" s="616"/>
      <c r="K23" s="616"/>
      <c r="L23" s="616"/>
      <c r="M23" s="616"/>
      <c r="N23" s="616"/>
      <c r="O23" s="616"/>
      <c r="P23" s="616"/>
      <c r="Q23" s="617"/>
      <c r="R23" s="618">
        <v>53398</v>
      </c>
      <c r="S23" s="619"/>
      <c r="T23" s="619"/>
      <c r="U23" s="619"/>
      <c r="V23" s="619"/>
      <c r="W23" s="619"/>
      <c r="X23" s="619"/>
      <c r="Y23" s="620"/>
      <c r="Z23" s="671">
        <v>0.4</v>
      </c>
      <c r="AA23" s="671"/>
      <c r="AB23" s="671"/>
      <c r="AC23" s="671"/>
      <c r="AD23" s="672">
        <v>6766</v>
      </c>
      <c r="AE23" s="672"/>
      <c r="AF23" s="672"/>
      <c r="AG23" s="672"/>
      <c r="AH23" s="672"/>
      <c r="AI23" s="672"/>
      <c r="AJ23" s="672"/>
      <c r="AK23" s="672"/>
      <c r="AL23" s="641">
        <v>0.1</v>
      </c>
      <c r="AM23" s="673"/>
      <c r="AN23" s="673"/>
      <c r="AO23" s="674"/>
      <c r="AP23" s="712" t="s">
        <v>263</v>
      </c>
      <c r="AQ23" s="719"/>
      <c r="AR23" s="719"/>
      <c r="AS23" s="719"/>
      <c r="AT23" s="719"/>
      <c r="AU23" s="719"/>
      <c r="AV23" s="719"/>
      <c r="AW23" s="719"/>
      <c r="AX23" s="719"/>
      <c r="AY23" s="719"/>
      <c r="AZ23" s="719"/>
      <c r="BA23" s="719"/>
      <c r="BB23" s="719"/>
      <c r="BC23" s="719"/>
      <c r="BD23" s="719"/>
      <c r="BE23" s="719"/>
      <c r="BF23" s="714"/>
      <c r="BG23" s="618">
        <v>217405</v>
      </c>
      <c r="BH23" s="619"/>
      <c r="BI23" s="619"/>
      <c r="BJ23" s="619"/>
      <c r="BK23" s="619"/>
      <c r="BL23" s="619"/>
      <c r="BM23" s="619"/>
      <c r="BN23" s="620"/>
      <c r="BO23" s="671">
        <v>2.8</v>
      </c>
      <c r="BP23" s="671"/>
      <c r="BQ23" s="671"/>
      <c r="BR23" s="671"/>
      <c r="BS23" s="624" t="s">
        <v>108</v>
      </c>
      <c r="BT23" s="619"/>
      <c r="BU23" s="619"/>
      <c r="BV23" s="619"/>
      <c r="BW23" s="619"/>
      <c r="BX23" s="619"/>
      <c r="BY23" s="619"/>
      <c r="BZ23" s="619"/>
      <c r="CA23" s="619"/>
      <c r="CB23" s="650"/>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x14ac:dyDescent="0.15">
      <c r="B24" s="615" t="s">
        <v>269</v>
      </c>
      <c r="C24" s="616"/>
      <c r="D24" s="616"/>
      <c r="E24" s="616"/>
      <c r="F24" s="616"/>
      <c r="G24" s="616"/>
      <c r="H24" s="616"/>
      <c r="I24" s="616"/>
      <c r="J24" s="616"/>
      <c r="K24" s="616"/>
      <c r="L24" s="616"/>
      <c r="M24" s="616"/>
      <c r="N24" s="616"/>
      <c r="O24" s="616"/>
      <c r="P24" s="616"/>
      <c r="Q24" s="617"/>
      <c r="R24" s="618">
        <v>15747</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12" t="s">
        <v>270</v>
      </c>
      <c r="AQ24" s="719"/>
      <c r="AR24" s="719"/>
      <c r="AS24" s="719"/>
      <c r="AT24" s="719"/>
      <c r="AU24" s="719"/>
      <c r="AV24" s="719"/>
      <c r="AW24" s="719"/>
      <c r="AX24" s="719"/>
      <c r="AY24" s="719"/>
      <c r="AZ24" s="719"/>
      <c r="BA24" s="719"/>
      <c r="BB24" s="719"/>
      <c r="BC24" s="719"/>
      <c r="BD24" s="719"/>
      <c r="BE24" s="719"/>
      <c r="BF24" s="714"/>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0"/>
      <c r="CD24" s="675" t="s">
        <v>271</v>
      </c>
      <c r="CE24" s="676"/>
      <c r="CF24" s="676"/>
      <c r="CG24" s="676"/>
      <c r="CH24" s="676"/>
      <c r="CI24" s="676"/>
      <c r="CJ24" s="676"/>
      <c r="CK24" s="676"/>
      <c r="CL24" s="676"/>
      <c r="CM24" s="676"/>
      <c r="CN24" s="676"/>
      <c r="CO24" s="676"/>
      <c r="CP24" s="676"/>
      <c r="CQ24" s="677"/>
      <c r="CR24" s="668">
        <v>4417087</v>
      </c>
      <c r="CS24" s="669"/>
      <c r="CT24" s="669"/>
      <c r="CU24" s="669"/>
      <c r="CV24" s="669"/>
      <c r="CW24" s="669"/>
      <c r="CX24" s="669"/>
      <c r="CY24" s="716"/>
      <c r="CZ24" s="720">
        <v>39.1</v>
      </c>
      <c r="DA24" s="721"/>
      <c r="DB24" s="721"/>
      <c r="DC24" s="722"/>
      <c r="DD24" s="715">
        <v>2963642</v>
      </c>
      <c r="DE24" s="669"/>
      <c r="DF24" s="669"/>
      <c r="DG24" s="669"/>
      <c r="DH24" s="669"/>
      <c r="DI24" s="669"/>
      <c r="DJ24" s="669"/>
      <c r="DK24" s="716"/>
      <c r="DL24" s="715">
        <v>2907206</v>
      </c>
      <c r="DM24" s="669"/>
      <c r="DN24" s="669"/>
      <c r="DO24" s="669"/>
      <c r="DP24" s="669"/>
      <c r="DQ24" s="669"/>
      <c r="DR24" s="669"/>
      <c r="DS24" s="669"/>
      <c r="DT24" s="669"/>
      <c r="DU24" s="669"/>
      <c r="DV24" s="716"/>
      <c r="DW24" s="717">
        <v>33.200000000000003</v>
      </c>
      <c r="DX24" s="686"/>
      <c r="DY24" s="686"/>
      <c r="DZ24" s="686"/>
      <c r="EA24" s="686"/>
      <c r="EB24" s="686"/>
      <c r="EC24" s="718"/>
    </row>
    <row r="25" spans="2:133" ht="11.25" customHeight="1" x14ac:dyDescent="0.15">
      <c r="B25" s="615" t="s">
        <v>272</v>
      </c>
      <c r="C25" s="616"/>
      <c r="D25" s="616"/>
      <c r="E25" s="616"/>
      <c r="F25" s="616"/>
      <c r="G25" s="616"/>
      <c r="H25" s="616"/>
      <c r="I25" s="616"/>
      <c r="J25" s="616"/>
      <c r="K25" s="616"/>
      <c r="L25" s="616"/>
      <c r="M25" s="616"/>
      <c r="N25" s="616"/>
      <c r="O25" s="616"/>
      <c r="P25" s="616"/>
      <c r="Q25" s="617"/>
      <c r="R25" s="618">
        <v>1071917</v>
      </c>
      <c r="S25" s="619"/>
      <c r="T25" s="619"/>
      <c r="U25" s="619"/>
      <c r="V25" s="619"/>
      <c r="W25" s="619"/>
      <c r="X25" s="619"/>
      <c r="Y25" s="620"/>
      <c r="Z25" s="671">
        <v>9</v>
      </c>
      <c r="AA25" s="671"/>
      <c r="AB25" s="671"/>
      <c r="AC25" s="671"/>
      <c r="AD25" s="672" t="s">
        <v>108</v>
      </c>
      <c r="AE25" s="672"/>
      <c r="AF25" s="672"/>
      <c r="AG25" s="672"/>
      <c r="AH25" s="672"/>
      <c r="AI25" s="672"/>
      <c r="AJ25" s="672"/>
      <c r="AK25" s="672"/>
      <c r="AL25" s="641" t="s">
        <v>108</v>
      </c>
      <c r="AM25" s="673"/>
      <c r="AN25" s="673"/>
      <c r="AO25" s="674"/>
      <c r="AP25" s="712" t="s">
        <v>273</v>
      </c>
      <c r="AQ25" s="719"/>
      <c r="AR25" s="719"/>
      <c r="AS25" s="719"/>
      <c r="AT25" s="719"/>
      <c r="AU25" s="719"/>
      <c r="AV25" s="719"/>
      <c r="AW25" s="719"/>
      <c r="AX25" s="719"/>
      <c r="AY25" s="719"/>
      <c r="AZ25" s="719"/>
      <c r="BA25" s="719"/>
      <c r="BB25" s="719"/>
      <c r="BC25" s="719"/>
      <c r="BD25" s="719"/>
      <c r="BE25" s="719"/>
      <c r="BF25" s="714"/>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0"/>
      <c r="CD25" s="651" t="s">
        <v>274</v>
      </c>
      <c r="CE25" s="648"/>
      <c r="CF25" s="648"/>
      <c r="CG25" s="648"/>
      <c r="CH25" s="648"/>
      <c r="CI25" s="648"/>
      <c r="CJ25" s="648"/>
      <c r="CK25" s="648"/>
      <c r="CL25" s="648"/>
      <c r="CM25" s="648"/>
      <c r="CN25" s="648"/>
      <c r="CO25" s="648"/>
      <c r="CP25" s="648"/>
      <c r="CQ25" s="649"/>
      <c r="CR25" s="618">
        <v>1619982</v>
      </c>
      <c r="CS25" s="637"/>
      <c r="CT25" s="637"/>
      <c r="CU25" s="637"/>
      <c r="CV25" s="637"/>
      <c r="CW25" s="637"/>
      <c r="CX25" s="637"/>
      <c r="CY25" s="638"/>
      <c r="CZ25" s="621">
        <v>14.3</v>
      </c>
      <c r="DA25" s="639"/>
      <c r="DB25" s="639"/>
      <c r="DC25" s="640"/>
      <c r="DD25" s="624">
        <v>1528871</v>
      </c>
      <c r="DE25" s="637"/>
      <c r="DF25" s="637"/>
      <c r="DG25" s="637"/>
      <c r="DH25" s="637"/>
      <c r="DI25" s="637"/>
      <c r="DJ25" s="637"/>
      <c r="DK25" s="638"/>
      <c r="DL25" s="624">
        <v>1477311</v>
      </c>
      <c r="DM25" s="637"/>
      <c r="DN25" s="637"/>
      <c r="DO25" s="637"/>
      <c r="DP25" s="637"/>
      <c r="DQ25" s="637"/>
      <c r="DR25" s="637"/>
      <c r="DS25" s="637"/>
      <c r="DT25" s="637"/>
      <c r="DU25" s="637"/>
      <c r="DV25" s="638"/>
      <c r="DW25" s="641">
        <v>16.899999999999999</v>
      </c>
      <c r="DX25" s="642"/>
      <c r="DY25" s="642"/>
      <c r="DZ25" s="642"/>
      <c r="EA25" s="642"/>
      <c r="EB25" s="642"/>
      <c r="EC25" s="643"/>
    </row>
    <row r="26" spans="2:133" ht="11.25" customHeight="1" x14ac:dyDescent="0.15">
      <c r="B26" s="709" t="s">
        <v>275</v>
      </c>
      <c r="C26" s="710"/>
      <c r="D26" s="710"/>
      <c r="E26" s="710"/>
      <c r="F26" s="710"/>
      <c r="G26" s="710"/>
      <c r="H26" s="710"/>
      <c r="I26" s="710"/>
      <c r="J26" s="710"/>
      <c r="K26" s="710"/>
      <c r="L26" s="710"/>
      <c r="M26" s="710"/>
      <c r="N26" s="710"/>
      <c r="O26" s="710"/>
      <c r="P26" s="710"/>
      <c r="Q26" s="711"/>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12" t="s">
        <v>276</v>
      </c>
      <c r="AQ26" s="713"/>
      <c r="AR26" s="713"/>
      <c r="AS26" s="713"/>
      <c r="AT26" s="713"/>
      <c r="AU26" s="713"/>
      <c r="AV26" s="713"/>
      <c r="AW26" s="713"/>
      <c r="AX26" s="713"/>
      <c r="AY26" s="713"/>
      <c r="AZ26" s="713"/>
      <c r="BA26" s="713"/>
      <c r="BB26" s="713"/>
      <c r="BC26" s="713"/>
      <c r="BD26" s="713"/>
      <c r="BE26" s="713"/>
      <c r="BF26" s="714"/>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0"/>
      <c r="CD26" s="651" t="s">
        <v>277</v>
      </c>
      <c r="CE26" s="648"/>
      <c r="CF26" s="648"/>
      <c r="CG26" s="648"/>
      <c r="CH26" s="648"/>
      <c r="CI26" s="648"/>
      <c r="CJ26" s="648"/>
      <c r="CK26" s="648"/>
      <c r="CL26" s="648"/>
      <c r="CM26" s="648"/>
      <c r="CN26" s="648"/>
      <c r="CO26" s="648"/>
      <c r="CP26" s="648"/>
      <c r="CQ26" s="649"/>
      <c r="CR26" s="618">
        <v>964634</v>
      </c>
      <c r="CS26" s="619"/>
      <c r="CT26" s="619"/>
      <c r="CU26" s="619"/>
      <c r="CV26" s="619"/>
      <c r="CW26" s="619"/>
      <c r="CX26" s="619"/>
      <c r="CY26" s="620"/>
      <c r="CZ26" s="621">
        <v>8.5</v>
      </c>
      <c r="DA26" s="639"/>
      <c r="DB26" s="639"/>
      <c r="DC26" s="640"/>
      <c r="DD26" s="624">
        <v>890713</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x14ac:dyDescent="0.15">
      <c r="B27" s="615" t="s">
        <v>278</v>
      </c>
      <c r="C27" s="616"/>
      <c r="D27" s="616"/>
      <c r="E27" s="616"/>
      <c r="F27" s="616"/>
      <c r="G27" s="616"/>
      <c r="H27" s="616"/>
      <c r="I27" s="616"/>
      <c r="J27" s="616"/>
      <c r="K27" s="616"/>
      <c r="L27" s="616"/>
      <c r="M27" s="616"/>
      <c r="N27" s="616"/>
      <c r="O27" s="616"/>
      <c r="P27" s="616"/>
      <c r="Q27" s="617"/>
      <c r="R27" s="618">
        <v>823929</v>
      </c>
      <c r="S27" s="619"/>
      <c r="T27" s="619"/>
      <c r="U27" s="619"/>
      <c r="V27" s="619"/>
      <c r="W27" s="619"/>
      <c r="X27" s="619"/>
      <c r="Y27" s="620"/>
      <c r="Z27" s="671">
        <v>6.9</v>
      </c>
      <c r="AA27" s="671"/>
      <c r="AB27" s="671"/>
      <c r="AC27" s="671"/>
      <c r="AD27" s="672" t="s">
        <v>108</v>
      </c>
      <c r="AE27" s="672"/>
      <c r="AF27" s="672"/>
      <c r="AG27" s="672"/>
      <c r="AH27" s="672"/>
      <c r="AI27" s="672"/>
      <c r="AJ27" s="672"/>
      <c r="AK27" s="672"/>
      <c r="AL27" s="641" t="s">
        <v>108</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7636453</v>
      </c>
      <c r="BH27" s="619"/>
      <c r="BI27" s="619"/>
      <c r="BJ27" s="619"/>
      <c r="BK27" s="619"/>
      <c r="BL27" s="619"/>
      <c r="BM27" s="619"/>
      <c r="BN27" s="620"/>
      <c r="BO27" s="671">
        <v>100</v>
      </c>
      <c r="BP27" s="671"/>
      <c r="BQ27" s="671"/>
      <c r="BR27" s="671"/>
      <c r="BS27" s="624">
        <v>430093</v>
      </c>
      <c r="BT27" s="619"/>
      <c r="BU27" s="619"/>
      <c r="BV27" s="619"/>
      <c r="BW27" s="619"/>
      <c r="BX27" s="619"/>
      <c r="BY27" s="619"/>
      <c r="BZ27" s="619"/>
      <c r="CA27" s="619"/>
      <c r="CB27" s="650"/>
      <c r="CD27" s="651" t="s">
        <v>280</v>
      </c>
      <c r="CE27" s="648"/>
      <c r="CF27" s="648"/>
      <c r="CG27" s="648"/>
      <c r="CH27" s="648"/>
      <c r="CI27" s="648"/>
      <c r="CJ27" s="648"/>
      <c r="CK27" s="648"/>
      <c r="CL27" s="648"/>
      <c r="CM27" s="648"/>
      <c r="CN27" s="648"/>
      <c r="CO27" s="648"/>
      <c r="CP27" s="648"/>
      <c r="CQ27" s="649"/>
      <c r="CR27" s="618">
        <v>1988397</v>
      </c>
      <c r="CS27" s="637"/>
      <c r="CT27" s="637"/>
      <c r="CU27" s="637"/>
      <c r="CV27" s="637"/>
      <c r="CW27" s="637"/>
      <c r="CX27" s="637"/>
      <c r="CY27" s="638"/>
      <c r="CZ27" s="621">
        <v>17.600000000000001</v>
      </c>
      <c r="DA27" s="639"/>
      <c r="DB27" s="639"/>
      <c r="DC27" s="640"/>
      <c r="DD27" s="624">
        <v>636862</v>
      </c>
      <c r="DE27" s="637"/>
      <c r="DF27" s="637"/>
      <c r="DG27" s="637"/>
      <c r="DH27" s="637"/>
      <c r="DI27" s="637"/>
      <c r="DJ27" s="637"/>
      <c r="DK27" s="638"/>
      <c r="DL27" s="624">
        <v>631986</v>
      </c>
      <c r="DM27" s="637"/>
      <c r="DN27" s="637"/>
      <c r="DO27" s="637"/>
      <c r="DP27" s="637"/>
      <c r="DQ27" s="637"/>
      <c r="DR27" s="637"/>
      <c r="DS27" s="637"/>
      <c r="DT27" s="637"/>
      <c r="DU27" s="637"/>
      <c r="DV27" s="638"/>
      <c r="DW27" s="641">
        <v>7.2</v>
      </c>
      <c r="DX27" s="642"/>
      <c r="DY27" s="642"/>
      <c r="DZ27" s="642"/>
      <c r="EA27" s="642"/>
      <c r="EB27" s="642"/>
      <c r="EC27" s="643"/>
    </row>
    <row r="28" spans="2:133" ht="11.25" customHeight="1" x14ac:dyDescent="0.15">
      <c r="B28" s="615" t="s">
        <v>281</v>
      </c>
      <c r="C28" s="616"/>
      <c r="D28" s="616"/>
      <c r="E28" s="616"/>
      <c r="F28" s="616"/>
      <c r="G28" s="616"/>
      <c r="H28" s="616"/>
      <c r="I28" s="616"/>
      <c r="J28" s="616"/>
      <c r="K28" s="616"/>
      <c r="L28" s="616"/>
      <c r="M28" s="616"/>
      <c r="N28" s="616"/>
      <c r="O28" s="616"/>
      <c r="P28" s="616"/>
      <c r="Q28" s="617"/>
      <c r="R28" s="618">
        <v>7574</v>
      </c>
      <c r="S28" s="619"/>
      <c r="T28" s="619"/>
      <c r="U28" s="619"/>
      <c r="V28" s="619"/>
      <c r="W28" s="619"/>
      <c r="X28" s="619"/>
      <c r="Y28" s="620"/>
      <c r="Z28" s="671">
        <v>0.1</v>
      </c>
      <c r="AA28" s="671"/>
      <c r="AB28" s="671"/>
      <c r="AC28" s="671"/>
      <c r="AD28" s="672">
        <v>5009</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1" t="s">
        <v>282</v>
      </c>
      <c r="CE28" s="648"/>
      <c r="CF28" s="648"/>
      <c r="CG28" s="648"/>
      <c r="CH28" s="648"/>
      <c r="CI28" s="648"/>
      <c r="CJ28" s="648"/>
      <c r="CK28" s="648"/>
      <c r="CL28" s="648"/>
      <c r="CM28" s="648"/>
      <c r="CN28" s="648"/>
      <c r="CO28" s="648"/>
      <c r="CP28" s="648"/>
      <c r="CQ28" s="649"/>
      <c r="CR28" s="618">
        <v>808708</v>
      </c>
      <c r="CS28" s="619"/>
      <c r="CT28" s="619"/>
      <c r="CU28" s="619"/>
      <c r="CV28" s="619"/>
      <c r="CW28" s="619"/>
      <c r="CX28" s="619"/>
      <c r="CY28" s="620"/>
      <c r="CZ28" s="621">
        <v>7.2</v>
      </c>
      <c r="DA28" s="639"/>
      <c r="DB28" s="639"/>
      <c r="DC28" s="640"/>
      <c r="DD28" s="624">
        <v>797909</v>
      </c>
      <c r="DE28" s="619"/>
      <c r="DF28" s="619"/>
      <c r="DG28" s="619"/>
      <c r="DH28" s="619"/>
      <c r="DI28" s="619"/>
      <c r="DJ28" s="619"/>
      <c r="DK28" s="620"/>
      <c r="DL28" s="624">
        <v>797909</v>
      </c>
      <c r="DM28" s="619"/>
      <c r="DN28" s="619"/>
      <c r="DO28" s="619"/>
      <c r="DP28" s="619"/>
      <c r="DQ28" s="619"/>
      <c r="DR28" s="619"/>
      <c r="DS28" s="619"/>
      <c r="DT28" s="619"/>
      <c r="DU28" s="619"/>
      <c r="DV28" s="620"/>
      <c r="DW28" s="641">
        <v>9.1</v>
      </c>
      <c r="DX28" s="642"/>
      <c r="DY28" s="642"/>
      <c r="DZ28" s="642"/>
      <c r="EA28" s="642"/>
      <c r="EB28" s="642"/>
      <c r="EC28" s="643"/>
    </row>
    <row r="29" spans="2:133" ht="11.25" customHeight="1" x14ac:dyDescent="0.15">
      <c r="B29" s="615" t="s">
        <v>283</v>
      </c>
      <c r="C29" s="616"/>
      <c r="D29" s="616"/>
      <c r="E29" s="616"/>
      <c r="F29" s="616"/>
      <c r="G29" s="616"/>
      <c r="H29" s="616"/>
      <c r="I29" s="616"/>
      <c r="J29" s="616"/>
      <c r="K29" s="616"/>
      <c r="L29" s="616"/>
      <c r="M29" s="616"/>
      <c r="N29" s="616"/>
      <c r="O29" s="616"/>
      <c r="P29" s="616"/>
      <c r="Q29" s="617"/>
      <c r="R29" s="618">
        <v>4980</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706"/>
      <c r="BI29" s="706"/>
      <c r="BJ29" s="706"/>
      <c r="BK29" s="706"/>
      <c r="BL29" s="706"/>
      <c r="BM29" s="706"/>
      <c r="BN29" s="706"/>
      <c r="BO29" s="706"/>
      <c r="BP29" s="706"/>
      <c r="BQ29" s="707"/>
      <c r="BR29" s="678" t="s">
        <v>285</v>
      </c>
      <c r="BS29" s="706"/>
      <c r="BT29" s="706"/>
      <c r="BU29" s="706"/>
      <c r="BV29" s="706"/>
      <c r="BW29" s="706"/>
      <c r="BX29" s="706"/>
      <c r="BY29" s="706"/>
      <c r="BZ29" s="706"/>
      <c r="CA29" s="706"/>
      <c r="CB29" s="707"/>
      <c r="CD29" s="688" t="s">
        <v>286</v>
      </c>
      <c r="CE29" s="689"/>
      <c r="CF29" s="651" t="s">
        <v>287</v>
      </c>
      <c r="CG29" s="648"/>
      <c r="CH29" s="648"/>
      <c r="CI29" s="648"/>
      <c r="CJ29" s="648"/>
      <c r="CK29" s="648"/>
      <c r="CL29" s="648"/>
      <c r="CM29" s="648"/>
      <c r="CN29" s="648"/>
      <c r="CO29" s="648"/>
      <c r="CP29" s="648"/>
      <c r="CQ29" s="649"/>
      <c r="CR29" s="618">
        <v>808708</v>
      </c>
      <c r="CS29" s="637"/>
      <c r="CT29" s="637"/>
      <c r="CU29" s="637"/>
      <c r="CV29" s="637"/>
      <c r="CW29" s="637"/>
      <c r="CX29" s="637"/>
      <c r="CY29" s="638"/>
      <c r="CZ29" s="621">
        <v>7.2</v>
      </c>
      <c r="DA29" s="639"/>
      <c r="DB29" s="639"/>
      <c r="DC29" s="640"/>
      <c r="DD29" s="624">
        <v>797909</v>
      </c>
      <c r="DE29" s="637"/>
      <c r="DF29" s="637"/>
      <c r="DG29" s="637"/>
      <c r="DH29" s="637"/>
      <c r="DI29" s="637"/>
      <c r="DJ29" s="637"/>
      <c r="DK29" s="638"/>
      <c r="DL29" s="624">
        <v>797909</v>
      </c>
      <c r="DM29" s="637"/>
      <c r="DN29" s="637"/>
      <c r="DO29" s="637"/>
      <c r="DP29" s="637"/>
      <c r="DQ29" s="637"/>
      <c r="DR29" s="637"/>
      <c r="DS29" s="637"/>
      <c r="DT29" s="637"/>
      <c r="DU29" s="637"/>
      <c r="DV29" s="638"/>
      <c r="DW29" s="641">
        <v>9.1</v>
      </c>
      <c r="DX29" s="642"/>
      <c r="DY29" s="642"/>
      <c r="DZ29" s="642"/>
      <c r="EA29" s="642"/>
      <c r="EB29" s="642"/>
      <c r="EC29" s="643"/>
    </row>
    <row r="30" spans="2:133" ht="11.25" customHeight="1" x14ac:dyDescent="0.15">
      <c r="B30" s="615" t="s">
        <v>288</v>
      </c>
      <c r="C30" s="616"/>
      <c r="D30" s="616"/>
      <c r="E30" s="616"/>
      <c r="F30" s="616"/>
      <c r="G30" s="616"/>
      <c r="H30" s="616"/>
      <c r="I30" s="616"/>
      <c r="J30" s="616"/>
      <c r="K30" s="616"/>
      <c r="L30" s="616"/>
      <c r="M30" s="616"/>
      <c r="N30" s="616"/>
      <c r="O30" s="616"/>
      <c r="P30" s="616"/>
      <c r="Q30" s="617"/>
      <c r="R30" s="618">
        <v>35041</v>
      </c>
      <c r="S30" s="619"/>
      <c r="T30" s="619"/>
      <c r="U30" s="619"/>
      <c r="V30" s="619"/>
      <c r="W30" s="619"/>
      <c r="X30" s="619"/>
      <c r="Y30" s="620"/>
      <c r="Z30" s="671">
        <v>0.3</v>
      </c>
      <c r="AA30" s="671"/>
      <c r="AB30" s="671"/>
      <c r="AC30" s="671"/>
      <c r="AD30" s="672" t="s">
        <v>108</v>
      </c>
      <c r="AE30" s="672"/>
      <c r="AF30" s="672"/>
      <c r="AG30" s="672"/>
      <c r="AH30" s="672"/>
      <c r="AI30" s="672"/>
      <c r="AJ30" s="672"/>
      <c r="AK30" s="672"/>
      <c r="AL30" s="641" t="s">
        <v>108</v>
      </c>
      <c r="AM30" s="673"/>
      <c r="AN30" s="673"/>
      <c r="AO30" s="674"/>
      <c r="AP30" s="694" t="s">
        <v>289</v>
      </c>
      <c r="AQ30" s="695"/>
      <c r="AR30" s="695"/>
      <c r="AS30" s="695"/>
      <c r="AT30" s="700" t="s">
        <v>290</v>
      </c>
      <c r="AU30" s="182"/>
      <c r="AV30" s="182"/>
      <c r="AW30" s="182"/>
      <c r="AX30" s="703" t="s">
        <v>168</v>
      </c>
      <c r="AY30" s="704"/>
      <c r="AZ30" s="704"/>
      <c r="BA30" s="704"/>
      <c r="BB30" s="704"/>
      <c r="BC30" s="704"/>
      <c r="BD30" s="704"/>
      <c r="BE30" s="704"/>
      <c r="BF30" s="705"/>
      <c r="BG30" s="684">
        <v>99.2</v>
      </c>
      <c r="BH30" s="685"/>
      <c r="BI30" s="685"/>
      <c r="BJ30" s="685"/>
      <c r="BK30" s="685"/>
      <c r="BL30" s="685"/>
      <c r="BM30" s="686">
        <v>97.2</v>
      </c>
      <c r="BN30" s="685"/>
      <c r="BO30" s="685"/>
      <c r="BP30" s="685"/>
      <c r="BQ30" s="687"/>
      <c r="BR30" s="684">
        <v>98.7</v>
      </c>
      <c r="BS30" s="685"/>
      <c r="BT30" s="685"/>
      <c r="BU30" s="685"/>
      <c r="BV30" s="685"/>
      <c r="BW30" s="685"/>
      <c r="BX30" s="686">
        <v>96.4</v>
      </c>
      <c r="BY30" s="685"/>
      <c r="BZ30" s="685"/>
      <c r="CA30" s="685"/>
      <c r="CB30" s="687"/>
      <c r="CD30" s="690"/>
      <c r="CE30" s="691"/>
      <c r="CF30" s="651" t="s">
        <v>291</v>
      </c>
      <c r="CG30" s="648"/>
      <c r="CH30" s="648"/>
      <c r="CI30" s="648"/>
      <c r="CJ30" s="648"/>
      <c r="CK30" s="648"/>
      <c r="CL30" s="648"/>
      <c r="CM30" s="648"/>
      <c r="CN30" s="648"/>
      <c r="CO30" s="648"/>
      <c r="CP30" s="648"/>
      <c r="CQ30" s="649"/>
      <c r="CR30" s="618">
        <v>723438</v>
      </c>
      <c r="CS30" s="619"/>
      <c r="CT30" s="619"/>
      <c r="CU30" s="619"/>
      <c r="CV30" s="619"/>
      <c r="CW30" s="619"/>
      <c r="CX30" s="619"/>
      <c r="CY30" s="620"/>
      <c r="CZ30" s="621">
        <v>6.4</v>
      </c>
      <c r="DA30" s="639"/>
      <c r="DB30" s="639"/>
      <c r="DC30" s="640"/>
      <c r="DD30" s="624">
        <v>712639</v>
      </c>
      <c r="DE30" s="619"/>
      <c r="DF30" s="619"/>
      <c r="DG30" s="619"/>
      <c r="DH30" s="619"/>
      <c r="DI30" s="619"/>
      <c r="DJ30" s="619"/>
      <c r="DK30" s="620"/>
      <c r="DL30" s="624">
        <v>712639</v>
      </c>
      <c r="DM30" s="619"/>
      <c r="DN30" s="619"/>
      <c r="DO30" s="619"/>
      <c r="DP30" s="619"/>
      <c r="DQ30" s="619"/>
      <c r="DR30" s="619"/>
      <c r="DS30" s="619"/>
      <c r="DT30" s="619"/>
      <c r="DU30" s="619"/>
      <c r="DV30" s="620"/>
      <c r="DW30" s="641">
        <v>8.1</v>
      </c>
      <c r="DX30" s="642"/>
      <c r="DY30" s="642"/>
      <c r="DZ30" s="642"/>
      <c r="EA30" s="642"/>
      <c r="EB30" s="642"/>
      <c r="EC30" s="643"/>
    </row>
    <row r="31" spans="2:133" ht="11.25" customHeight="1" x14ac:dyDescent="0.15">
      <c r="B31" s="615" t="s">
        <v>292</v>
      </c>
      <c r="C31" s="616"/>
      <c r="D31" s="616"/>
      <c r="E31" s="616"/>
      <c r="F31" s="616"/>
      <c r="G31" s="616"/>
      <c r="H31" s="616"/>
      <c r="I31" s="616"/>
      <c r="J31" s="616"/>
      <c r="K31" s="616"/>
      <c r="L31" s="616"/>
      <c r="M31" s="616"/>
      <c r="N31" s="616"/>
      <c r="O31" s="616"/>
      <c r="P31" s="616"/>
      <c r="Q31" s="617"/>
      <c r="R31" s="618">
        <v>559061</v>
      </c>
      <c r="S31" s="619"/>
      <c r="T31" s="619"/>
      <c r="U31" s="619"/>
      <c r="V31" s="619"/>
      <c r="W31" s="619"/>
      <c r="X31" s="619"/>
      <c r="Y31" s="620"/>
      <c r="Z31" s="671">
        <v>4.7</v>
      </c>
      <c r="AA31" s="671"/>
      <c r="AB31" s="671"/>
      <c r="AC31" s="671"/>
      <c r="AD31" s="672" t="s">
        <v>108</v>
      </c>
      <c r="AE31" s="672"/>
      <c r="AF31" s="672"/>
      <c r="AG31" s="672"/>
      <c r="AH31" s="672"/>
      <c r="AI31" s="672"/>
      <c r="AJ31" s="672"/>
      <c r="AK31" s="672"/>
      <c r="AL31" s="641" t="s">
        <v>108</v>
      </c>
      <c r="AM31" s="673"/>
      <c r="AN31" s="673"/>
      <c r="AO31" s="674"/>
      <c r="AP31" s="696"/>
      <c r="AQ31" s="697"/>
      <c r="AR31" s="697"/>
      <c r="AS31" s="697"/>
      <c r="AT31" s="701"/>
      <c r="AU31" s="181" t="s">
        <v>293</v>
      </c>
      <c r="AV31" s="181"/>
      <c r="AW31" s="181"/>
      <c r="AX31" s="615" t="s">
        <v>294</v>
      </c>
      <c r="AY31" s="616"/>
      <c r="AZ31" s="616"/>
      <c r="BA31" s="616"/>
      <c r="BB31" s="616"/>
      <c r="BC31" s="616"/>
      <c r="BD31" s="616"/>
      <c r="BE31" s="616"/>
      <c r="BF31" s="617"/>
      <c r="BG31" s="682">
        <v>99.4</v>
      </c>
      <c r="BH31" s="637"/>
      <c r="BI31" s="637"/>
      <c r="BJ31" s="637"/>
      <c r="BK31" s="637"/>
      <c r="BL31" s="637"/>
      <c r="BM31" s="673">
        <v>98</v>
      </c>
      <c r="BN31" s="683"/>
      <c r="BO31" s="683"/>
      <c r="BP31" s="683"/>
      <c r="BQ31" s="647"/>
      <c r="BR31" s="682">
        <v>98.5</v>
      </c>
      <c r="BS31" s="637"/>
      <c r="BT31" s="637"/>
      <c r="BU31" s="637"/>
      <c r="BV31" s="637"/>
      <c r="BW31" s="637"/>
      <c r="BX31" s="673">
        <v>96</v>
      </c>
      <c r="BY31" s="683"/>
      <c r="BZ31" s="683"/>
      <c r="CA31" s="683"/>
      <c r="CB31" s="647"/>
      <c r="CD31" s="690"/>
      <c r="CE31" s="691"/>
      <c r="CF31" s="651" t="s">
        <v>295</v>
      </c>
      <c r="CG31" s="648"/>
      <c r="CH31" s="648"/>
      <c r="CI31" s="648"/>
      <c r="CJ31" s="648"/>
      <c r="CK31" s="648"/>
      <c r="CL31" s="648"/>
      <c r="CM31" s="648"/>
      <c r="CN31" s="648"/>
      <c r="CO31" s="648"/>
      <c r="CP31" s="648"/>
      <c r="CQ31" s="649"/>
      <c r="CR31" s="618">
        <v>85270</v>
      </c>
      <c r="CS31" s="637"/>
      <c r="CT31" s="637"/>
      <c r="CU31" s="637"/>
      <c r="CV31" s="637"/>
      <c r="CW31" s="637"/>
      <c r="CX31" s="637"/>
      <c r="CY31" s="638"/>
      <c r="CZ31" s="621">
        <v>0.8</v>
      </c>
      <c r="DA31" s="639"/>
      <c r="DB31" s="639"/>
      <c r="DC31" s="640"/>
      <c r="DD31" s="624">
        <v>85270</v>
      </c>
      <c r="DE31" s="637"/>
      <c r="DF31" s="637"/>
      <c r="DG31" s="637"/>
      <c r="DH31" s="637"/>
      <c r="DI31" s="637"/>
      <c r="DJ31" s="637"/>
      <c r="DK31" s="638"/>
      <c r="DL31" s="624">
        <v>85270</v>
      </c>
      <c r="DM31" s="637"/>
      <c r="DN31" s="637"/>
      <c r="DO31" s="637"/>
      <c r="DP31" s="637"/>
      <c r="DQ31" s="637"/>
      <c r="DR31" s="637"/>
      <c r="DS31" s="637"/>
      <c r="DT31" s="637"/>
      <c r="DU31" s="637"/>
      <c r="DV31" s="638"/>
      <c r="DW31" s="641">
        <v>1</v>
      </c>
      <c r="DX31" s="642"/>
      <c r="DY31" s="642"/>
      <c r="DZ31" s="642"/>
      <c r="EA31" s="642"/>
      <c r="EB31" s="642"/>
      <c r="EC31" s="643"/>
    </row>
    <row r="32" spans="2:133" ht="11.25" customHeight="1" x14ac:dyDescent="0.15">
      <c r="B32" s="615" t="s">
        <v>296</v>
      </c>
      <c r="C32" s="616"/>
      <c r="D32" s="616"/>
      <c r="E32" s="616"/>
      <c r="F32" s="616"/>
      <c r="G32" s="616"/>
      <c r="H32" s="616"/>
      <c r="I32" s="616"/>
      <c r="J32" s="616"/>
      <c r="K32" s="616"/>
      <c r="L32" s="616"/>
      <c r="M32" s="616"/>
      <c r="N32" s="616"/>
      <c r="O32" s="616"/>
      <c r="P32" s="616"/>
      <c r="Q32" s="617"/>
      <c r="R32" s="618">
        <v>44046</v>
      </c>
      <c r="S32" s="619"/>
      <c r="T32" s="619"/>
      <c r="U32" s="619"/>
      <c r="V32" s="619"/>
      <c r="W32" s="619"/>
      <c r="X32" s="619"/>
      <c r="Y32" s="620"/>
      <c r="Z32" s="671">
        <v>0.4</v>
      </c>
      <c r="AA32" s="671"/>
      <c r="AB32" s="671"/>
      <c r="AC32" s="671"/>
      <c r="AD32" s="672">
        <v>507</v>
      </c>
      <c r="AE32" s="672"/>
      <c r="AF32" s="672"/>
      <c r="AG32" s="672"/>
      <c r="AH32" s="672"/>
      <c r="AI32" s="672"/>
      <c r="AJ32" s="672"/>
      <c r="AK32" s="672"/>
      <c r="AL32" s="641">
        <v>0</v>
      </c>
      <c r="AM32" s="673"/>
      <c r="AN32" s="673"/>
      <c r="AO32" s="674"/>
      <c r="AP32" s="698"/>
      <c r="AQ32" s="699"/>
      <c r="AR32" s="699"/>
      <c r="AS32" s="699"/>
      <c r="AT32" s="702"/>
      <c r="AU32" s="183"/>
      <c r="AV32" s="183"/>
      <c r="AW32" s="183"/>
      <c r="AX32" s="599" t="s">
        <v>297</v>
      </c>
      <c r="AY32" s="600"/>
      <c r="AZ32" s="600"/>
      <c r="BA32" s="600"/>
      <c r="BB32" s="600"/>
      <c r="BC32" s="600"/>
      <c r="BD32" s="600"/>
      <c r="BE32" s="600"/>
      <c r="BF32" s="601"/>
      <c r="BG32" s="681">
        <v>98.9</v>
      </c>
      <c r="BH32" s="603"/>
      <c r="BI32" s="603"/>
      <c r="BJ32" s="603"/>
      <c r="BK32" s="603"/>
      <c r="BL32" s="603"/>
      <c r="BM32" s="666">
        <v>96.1</v>
      </c>
      <c r="BN32" s="603"/>
      <c r="BO32" s="603"/>
      <c r="BP32" s="603"/>
      <c r="BQ32" s="660"/>
      <c r="BR32" s="681">
        <v>98.8</v>
      </c>
      <c r="BS32" s="603"/>
      <c r="BT32" s="603"/>
      <c r="BU32" s="603"/>
      <c r="BV32" s="603"/>
      <c r="BW32" s="603"/>
      <c r="BX32" s="666">
        <v>96.3</v>
      </c>
      <c r="BY32" s="603"/>
      <c r="BZ32" s="603"/>
      <c r="CA32" s="603"/>
      <c r="CB32" s="660"/>
      <c r="CD32" s="692"/>
      <c r="CE32" s="693"/>
      <c r="CF32" s="651" t="s">
        <v>298</v>
      </c>
      <c r="CG32" s="648"/>
      <c r="CH32" s="648"/>
      <c r="CI32" s="648"/>
      <c r="CJ32" s="648"/>
      <c r="CK32" s="648"/>
      <c r="CL32" s="648"/>
      <c r="CM32" s="648"/>
      <c r="CN32" s="648"/>
      <c r="CO32" s="648"/>
      <c r="CP32" s="648"/>
      <c r="CQ32" s="649"/>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299</v>
      </c>
      <c r="C33" s="616"/>
      <c r="D33" s="616"/>
      <c r="E33" s="616"/>
      <c r="F33" s="616"/>
      <c r="G33" s="616"/>
      <c r="H33" s="616"/>
      <c r="I33" s="616"/>
      <c r="J33" s="616"/>
      <c r="K33" s="616"/>
      <c r="L33" s="616"/>
      <c r="M33" s="616"/>
      <c r="N33" s="616"/>
      <c r="O33" s="616"/>
      <c r="P33" s="616"/>
      <c r="Q33" s="617"/>
      <c r="R33" s="618">
        <v>88800</v>
      </c>
      <c r="S33" s="619"/>
      <c r="T33" s="619"/>
      <c r="U33" s="619"/>
      <c r="V33" s="619"/>
      <c r="W33" s="619"/>
      <c r="X33" s="619"/>
      <c r="Y33" s="620"/>
      <c r="Z33" s="671">
        <v>0.7</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1" t="s">
        <v>300</v>
      </c>
      <c r="CE33" s="648"/>
      <c r="CF33" s="648"/>
      <c r="CG33" s="648"/>
      <c r="CH33" s="648"/>
      <c r="CI33" s="648"/>
      <c r="CJ33" s="648"/>
      <c r="CK33" s="648"/>
      <c r="CL33" s="648"/>
      <c r="CM33" s="648"/>
      <c r="CN33" s="648"/>
      <c r="CO33" s="648"/>
      <c r="CP33" s="648"/>
      <c r="CQ33" s="649"/>
      <c r="CR33" s="618">
        <v>6294576</v>
      </c>
      <c r="CS33" s="637"/>
      <c r="CT33" s="637"/>
      <c r="CU33" s="637"/>
      <c r="CV33" s="637"/>
      <c r="CW33" s="637"/>
      <c r="CX33" s="637"/>
      <c r="CY33" s="638"/>
      <c r="CZ33" s="621">
        <v>55.7</v>
      </c>
      <c r="DA33" s="639"/>
      <c r="DB33" s="639"/>
      <c r="DC33" s="640"/>
      <c r="DD33" s="624">
        <v>5741591</v>
      </c>
      <c r="DE33" s="637"/>
      <c r="DF33" s="637"/>
      <c r="DG33" s="637"/>
      <c r="DH33" s="637"/>
      <c r="DI33" s="637"/>
      <c r="DJ33" s="637"/>
      <c r="DK33" s="638"/>
      <c r="DL33" s="624">
        <v>3222651</v>
      </c>
      <c r="DM33" s="637"/>
      <c r="DN33" s="637"/>
      <c r="DO33" s="637"/>
      <c r="DP33" s="637"/>
      <c r="DQ33" s="637"/>
      <c r="DR33" s="637"/>
      <c r="DS33" s="637"/>
      <c r="DT33" s="637"/>
      <c r="DU33" s="637"/>
      <c r="DV33" s="638"/>
      <c r="DW33" s="641">
        <v>36.9</v>
      </c>
      <c r="DX33" s="642"/>
      <c r="DY33" s="642"/>
      <c r="DZ33" s="642"/>
      <c r="EA33" s="642"/>
      <c r="EB33" s="642"/>
      <c r="EC33" s="643"/>
    </row>
    <row r="34" spans="2:133" ht="11.25" customHeight="1" x14ac:dyDescent="0.15">
      <c r="B34" s="615" t="s">
        <v>301</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1" t="s">
        <v>304</v>
      </c>
      <c r="CE34" s="648"/>
      <c r="CF34" s="648"/>
      <c r="CG34" s="648"/>
      <c r="CH34" s="648"/>
      <c r="CI34" s="648"/>
      <c r="CJ34" s="648"/>
      <c r="CK34" s="648"/>
      <c r="CL34" s="648"/>
      <c r="CM34" s="648"/>
      <c r="CN34" s="648"/>
      <c r="CO34" s="648"/>
      <c r="CP34" s="648"/>
      <c r="CQ34" s="649"/>
      <c r="CR34" s="618">
        <v>1644385</v>
      </c>
      <c r="CS34" s="619"/>
      <c r="CT34" s="619"/>
      <c r="CU34" s="619"/>
      <c r="CV34" s="619"/>
      <c r="CW34" s="619"/>
      <c r="CX34" s="619"/>
      <c r="CY34" s="620"/>
      <c r="CZ34" s="621">
        <v>14.6</v>
      </c>
      <c r="DA34" s="639"/>
      <c r="DB34" s="639"/>
      <c r="DC34" s="640"/>
      <c r="DD34" s="624">
        <v>1507637</v>
      </c>
      <c r="DE34" s="619"/>
      <c r="DF34" s="619"/>
      <c r="DG34" s="619"/>
      <c r="DH34" s="619"/>
      <c r="DI34" s="619"/>
      <c r="DJ34" s="619"/>
      <c r="DK34" s="620"/>
      <c r="DL34" s="624">
        <v>1135374</v>
      </c>
      <c r="DM34" s="619"/>
      <c r="DN34" s="619"/>
      <c r="DO34" s="619"/>
      <c r="DP34" s="619"/>
      <c r="DQ34" s="619"/>
      <c r="DR34" s="619"/>
      <c r="DS34" s="619"/>
      <c r="DT34" s="619"/>
      <c r="DU34" s="619"/>
      <c r="DV34" s="620"/>
      <c r="DW34" s="641">
        <v>13</v>
      </c>
      <c r="DX34" s="642"/>
      <c r="DY34" s="642"/>
      <c r="DZ34" s="642"/>
      <c r="EA34" s="642"/>
      <c r="EB34" s="642"/>
      <c r="EC34" s="643"/>
    </row>
    <row r="35" spans="2:133" ht="11.25" customHeight="1" x14ac:dyDescent="0.15">
      <c r="B35" s="615" t="s">
        <v>305</v>
      </c>
      <c r="C35" s="616"/>
      <c r="D35" s="616"/>
      <c r="E35" s="616"/>
      <c r="F35" s="616"/>
      <c r="G35" s="616"/>
      <c r="H35" s="616"/>
      <c r="I35" s="616"/>
      <c r="J35" s="616"/>
      <c r="K35" s="616"/>
      <c r="L35" s="616"/>
      <c r="M35" s="616"/>
      <c r="N35" s="616"/>
      <c r="O35" s="616"/>
      <c r="P35" s="616"/>
      <c r="Q35" s="617"/>
      <c r="R35" s="618" t="s">
        <v>108</v>
      </c>
      <c r="S35" s="619"/>
      <c r="T35" s="619"/>
      <c r="U35" s="619"/>
      <c r="V35" s="619"/>
      <c r="W35" s="619"/>
      <c r="X35" s="619"/>
      <c r="Y35" s="620"/>
      <c r="Z35" s="671" t="s">
        <v>108</v>
      </c>
      <c r="AA35" s="671"/>
      <c r="AB35" s="671"/>
      <c r="AC35" s="671"/>
      <c r="AD35" s="672" t="s">
        <v>108</v>
      </c>
      <c r="AE35" s="672"/>
      <c r="AF35" s="672"/>
      <c r="AG35" s="672"/>
      <c r="AH35" s="672"/>
      <c r="AI35" s="672"/>
      <c r="AJ35" s="672"/>
      <c r="AK35" s="672"/>
      <c r="AL35" s="641" t="s">
        <v>108</v>
      </c>
      <c r="AM35" s="673"/>
      <c r="AN35" s="673"/>
      <c r="AO35" s="674"/>
      <c r="AP35" s="186"/>
      <c r="AQ35" s="675" t="s">
        <v>306</v>
      </c>
      <c r="AR35" s="676"/>
      <c r="AS35" s="676"/>
      <c r="AT35" s="676"/>
      <c r="AU35" s="676"/>
      <c r="AV35" s="676"/>
      <c r="AW35" s="676"/>
      <c r="AX35" s="676"/>
      <c r="AY35" s="677"/>
      <c r="AZ35" s="668">
        <v>1671187</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149821</v>
      </c>
      <c r="BW35" s="669"/>
      <c r="BX35" s="669"/>
      <c r="BY35" s="669"/>
      <c r="BZ35" s="669"/>
      <c r="CA35" s="669"/>
      <c r="CB35" s="670"/>
      <c r="CD35" s="651" t="s">
        <v>308</v>
      </c>
      <c r="CE35" s="648"/>
      <c r="CF35" s="648"/>
      <c r="CG35" s="648"/>
      <c r="CH35" s="648"/>
      <c r="CI35" s="648"/>
      <c r="CJ35" s="648"/>
      <c r="CK35" s="648"/>
      <c r="CL35" s="648"/>
      <c r="CM35" s="648"/>
      <c r="CN35" s="648"/>
      <c r="CO35" s="648"/>
      <c r="CP35" s="648"/>
      <c r="CQ35" s="649"/>
      <c r="CR35" s="618">
        <v>47557</v>
      </c>
      <c r="CS35" s="637"/>
      <c r="CT35" s="637"/>
      <c r="CU35" s="637"/>
      <c r="CV35" s="637"/>
      <c r="CW35" s="637"/>
      <c r="CX35" s="637"/>
      <c r="CY35" s="638"/>
      <c r="CZ35" s="621">
        <v>0.4</v>
      </c>
      <c r="DA35" s="639"/>
      <c r="DB35" s="639"/>
      <c r="DC35" s="640"/>
      <c r="DD35" s="624">
        <v>44982</v>
      </c>
      <c r="DE35" s="637"/>
      <c r="DF35" s="637"/>
      <c r="DG35" s="637"/>
      <c r="DH35" s="637"/>
      <c r="DI35" s="637"/>
      <c r="DJ35" s="637"/>
      <c r="DK35" s="638"/>
      <c r="DL35" s="624">
        <v>34181</v>
      </c>
      <c r="DM35" s="637"/>
      <c r="DN35" s="637"/>
      <c r="DO35" s="637"/>
      <c r="DP35" s="637"/>
      <c r="DQ35" s="637"/>
      <c r="DR35" s="637"/>
      <c r="DS35" s="637"/>
      <c r="DT35" s="637"/>
      <c r="DU35" s="637"/>
      <c r="DV35" s="638"/>
      <c r="DW35" s="641">
        <v>0.4</v>
      </c>
      <c r="DX35" s="642"/>
      <c r="DY35" s="642"/>
      <c r="DZ35" s="642"/>
      <c r="EA35" s="642"/>
      <c r="EB35" s="642"/>
      <c r="EC35" s="643"/>
    </row>
    <row r="36" spans="2:133" ht="11.25" customHeight="1" x14ac:dyDescent="0.15">
      <c r="B36" s="599" t="s">
        <v>309</v>
      </c>
      <c r="C36" s="600"/>
      <c r="D36" s="600"/>
      <c r="E36" s="600"/>
      <c r="F36" s="600"/>
      <c r="G36" s="600"/>
      <c r="H36" s="600"/>
      <c r="I36" s="600"/>
      <c r="J36" s="600"/>
      <c r="K36" s="600"/>
      <c r="L36" s="600"/>
      <c r="M36" s="600"/>
      <c r="N36" s="600"/>
      <c r="O36" s="600"/>
      <c r="P36" s="600"/>
      <c r="Q36" s="601"/>
      <c r="R36" s="602">
        <v>11920096</v>
      </c>
      <c r="S36" s="659"/>
      <c r="T36" s="659"/>
      <c r="U36" s="659"/>
      <c r="V36" s="659"/>
      <c r="W36" s="659"/>
      <c r="X36" s="659"/>
      <c r="Y36" s="662"/>
      <c r="Z36" s="663">
        <v>100</v>
      </c>
      <c r="AA36" s="663"/>
      <c r="AB36" s="663"/>
      <c r="AC36" s="663"/>
      <c r="AD36" s="664">
        <v>8744105</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766849</v>
      </c>
      <c r="BA36" s="619"/>
      <c r="BB36" s="619"/>
      <c r="BC36" s="619"/>
      <c r="BD36" s="637"/>
      <c r="BE36" s="637"/>
      <c r="BF36" s="647"/>
      <c r="BG36" s="651" t="s">
        <v>311</v>
      </c>
      <c r="BH36" s="648"/>
      <c r="BI36" s="648"/>
      <c r="BJ36" s="648"/>
      <c r="BK36" s="648"/>
      <c r="BL36" s="648"/>
      <c r="BM36" s="648"/>
      <c r="BN36" s="648"/>
      <c r="BO36" s="648"/>
      <c r="BP36" s="648"/>
      <c r="BQ36" s="648"/>
      <c r="BR36" s="648"/>
      <c r="BS36" s="648"/>
      <c r="BT36" s="648"/>
      <c r="BU36" s="649"/>
      <c r="BV36" s="618">
        <v>134211</v>
      </c>
      <c r="BW36" s="619"/>
      <c r="BX36" s="619"/>
      <c r="BY36" s="619"/>
      <c r="BZ36" s="619"/>
      <c r="CA36" s="619"/>
      <c r="CB36" s="650"/>
      <c r="CD36" s="651" t="s">
        <v>312</v>
      </c>
      <c r="CE36" s="648"/>
      <c r="CF36" s="648"/>
      <c r="CG36" s="648"/>
      <c r="CH36" s="648"/>
      <c r="CI36" s="648"/>
      <c r="CJ36" s="648"/>
      <c r="CK36" s="648"/>
      <c r="CL36" s="648"/>
      <c r="CM36" s="648"/>
      <c r="CN36" s="648"/>
      <c r="CO36" s="648"/>
      <c r="CP36" s="648"/>
      <c r="CQ36" s="649"/>
      <c r="CR36" s="618">
        <v>1201975</v>
      </c>
      <c r="CS36" s="619"/>
      <c r="CT36" s="619"/>
      <c r="CU36" s="619"/>
      <c r="CV36" s="619"/>
      <c r="CW36" s="619"/>
      <c r="CX36" s="619"/>
      <c r="CY36" s="620"/>
      <c r="CZ36" s="621">
        <v>10.6</v>
      </c>
      <c r="DA36" s="639"/>
      <c r="DB36" s="639"/>
      <c r="DC36" s="640"/>
      <c r="DD36" s="624">
        <v>974893</v>
      </c>
      <c r="DE36" s="619"/>
      <c r="DF36" s="619"/>
      <c r="DG36" s="619"/>
      <c r="DH36" s="619"/>
      <c r="DI36" s="619"/>
      <c r="DJ36" s="619"/>
      <c r="DK36" s="620"/>
      <c r="DL36" s="624">
        <v>826086</v>
      </c>
      <c r="DM36" s="619"/>
      <c r="DN36" s="619"/>
      <c r="DO36" s="619"/>
      <c r="DP36" s="619"/>
      <c r="DQ36" s="619"/>
      <c r="DR36" s="619"/>
      <c r="DS36" s="619"/>
      <c r="DT36" s="619"/>
      <c r="DU36" s="619"/>
      <c r="DV36" s="620"/>
      <c r="DW36" s="641">
        <v>9.4</v>
      </c>
      <c r="DX36" s="642"/>
      <c r="DY36" s="642"/>
      <c r="DZ36" s="642"/>
      <c r="EA36" s="642"/>
      <c r="EB36" s="642"/>
      <c r="EC36" s="643"/>
    </row>
    <row r="37" spans="2:133" ht="11.25" customHeight="1" x14ac:dyDescent="0.15">
      <c r="AQ37" s="644" t="s">
        <v>313</v>
      </c>
      <c r="AR37" s="645"/>
      <c r="AS37" s="645"/>
      <c r="AT37" s="645"/>
      <c r="AU37" s="645"/>
      <c r="AV37" s="645"/>
      <c r="AW37" s="645"/>
      <c r="AX37" s="645"/>
      <c r="AY37" s="646"/>
      <c r="AZ37" s="618">
        <v>104421</v>
      </c>
      <c r="BA37" s="619"/>
      <c r="BB37" s="619"/>
      <c r="BC37" s="619"/>
      <c r="BD37" s="637"/>
      <c r="BE37" s="637"/>
      <c r="BF37" s="647"/>
      <c r="BG37" s="651" t="s">
        <v>314</v>
      </c>
      <c r="BH37" s="648"/>
      <c r="BI37" s="648"/>
      <c r="BJ37" s="648"/>
      <c r="BK37" s="648"/>
      <c r="BL37" s="648"/>
      <c r="BM37" s="648"/>
      <c r="BN37" s="648"/>
      <c r="BO37" s="648"/>
      <c r="BP37" s="648"/>
      <c r="BQ37" s="648"/>
      <c r="BR37" s="648"/>
      <c r="BS37" s="648"/>
      <c r="BT37" s="648"/>
      <c r="BU37" s="649"/>
      <c r="BV37" s="618">
        <v>3998</v>
      </c>
      <c r="BW37" s="619"/>
      <c r="BX37" s="619"/>
      <c r="BY37" s="619"/>
      <c r="BZ37" s="619"/>
      <c r="CA37" s="619"/>
      <c r="CB37" s="650"/>
      <c r="CD37" s="651" t="s">
        <v>315</v>
      </c>
      <c r="CE37" s="648"/>
      <c r="CF37" s="648"/>
      <c r="CG37" s="648"/>
      <c r="CH37" s="648"/>
      <c r="CI37" s="648"/>
      <c r="CJ37" s="648"/>
      <c r="CK37" s="648"/>
      <c r="CL37" s="648"/>
      <c r="CM37" s="648"/>
      <c r="CN37" s="648"/>
      <c r="CO37" s="648"/>
      <c r="CP37" s="648"/>
      <c r="CQ37" s="649"/>
      <c r="CR37" s="618">
        <v>502829</v>
      </c>
      <c r="CS37" s="637"/>
      <c r="CT37" s="637"/>
      <c r="CU37" s="637"/>
      <c r="CV37" s="637"/>
      <c r="CW37" s="637"/>
      <c r="CX37" s="637"/>
      <c r="CY37" s="638"/>
      <c r="CZ37" s="621">
        <v>4.5</v>
      </c>
      <c r="DA37" s="639"/>
      <c r="DB37" s="639"/>
      <c r="DC37" s="640"/>
      <c r="DD37" s="624">
        <v>502829</v>
      </c>
      <c r="DE37" s="637"/>
      <c r="DF37" s="637"/>
      <c r="DG37" s="637"/>
      <c r="DH37" s="637"/>
      <c r="DI37" s="637"/>
      <c r="DJ37" s="637"/>
      <c r="DK37" s="638"/>
      <c r="DL37" s="624">
        <v>502829</v>
      </c>
      <c r="DM37" s="637"/>
      <c r="DN37" s="637"/>
      <c r="DO37" s="637"/>
      <c r="DP37" s="637"/>
      <c r="DQ37" s="637"/>
      <c r="DR37" s="637"/>
      <c r="DS37" s="637"/>
      <c r="DT37" s="637"/>
      <c r="DU37" s="637"/>
      <c r="DV37" s="638"/>
      <c r="DW37" s="641">
        <v>5.8</v>
      </c>
      <c r="DX37" s="642"/>
      <c r="DY37" s="642"/>
      <c r="DZ37" s="642"/>
      <c r="EA37" s="642"/>
      <c r="EB37" s="642"/>
      <c r="EC37" s="643"/>
    </row>
    <row r="38" spans="2:133" ht="11.25" customHeight="1" x14ac:dyDescent="0.15">
      <c r="AQ38" s="644" t="s">
        <v>316</v>
      </c>
      <c r="AR38" s="645"/>
      <c r="AS38" s="645"/>
      <c r="AT38" s="645"/>
      <c r="AU38" s="645"/>
      <c r="AV38" s="645"/>
      <c r="AW38" s="645"/>
      <c r="AX38" s="645"/>
      <c r="AY38" s="646"/>
      <c r="AZ38" s="618" t="s">
        <v>108</v>
      </c>
      <c r="BA38" s="619"/>
      <c r="BB38" s="619"/>
      <c r="BC38" s="619"/>
      <c r="BD38" s="637"/>
      <c r="BE38" s="637"/>
      <c r="BF38" s="647"/>
      <c r="BG38" s="651" t="s">
        <v>317</v>
      </c>
      <c r="BH38" s="648"/>
      <c r="BI38" s="648"/>
      <c r="BJ38" s="648"/>
      <c r="BK38" s="648"/>
      <c r="BL38" s="648"/>
      <c r="BM38" s="648"/>
      <c r="BN38" s="648"/>
      <c r="BO38" s="648"/>
      <c r="BP38" s="648"/>
      <c r="BQ38" s="648"/>
      <c r="BR38" s="648"/>
      <c r="BS38" s="648"/>
      <c r="BT38" s="648"/>
      <c r="BU38" s="649"/>
      <c r="BV38" s="618">
        <v>7360</v>
      </c>
      <c r="BW38" s="619"/>
      <c r="BX38" s="619"/>
      <c r="BY38" s="619"/>
      <c r="BZ38" s="619"/>
      <c r="CA38" s="619"/>
      <c r="CB38" s="650"/>
      <c r="CD38" s="651" t="s">
        <v>318</v>
      </c>
      <c r="CE38" s="648"/>
      <c r="CF38" s="648"/>
      <c r="CG38" s="648"/>
      <c r="CH38" s="648"/>
      <c r="CI38" s="648"/>
      <c r="CJ38" s="648"/>
      <c r="CK38" s="648"/>
      <c r="CL38" s="648"/>
      <c r="CM38" s="648"/>
      <c r="CN38" s="648"/>
      <c r="CO38" s="648"/>
      <c r="CP38" s="648"/>
      <c r="CQ38" s="649"/>
      <c r="CR38" s="618">
        <v>1566766</v>
      </c>
      <c r="CS38" s="619"/>
      <c r="CT38" s="619"/>
      <c r="CU38" s="619"/>
      <c r="CV38" s="619"/>
      <c r="CW38" s="619"/>
      <c r="CX38" s="619"/>
      <c r="CY38" s="620"/>
      <c r="CZ38" s="621">
        <v>13.9</v>
      </c>
      <c r="DA38" s="639"/>
      <c r="DB38" s="639"/>
      <c r="DC38" s="640"/>
      <c r="DD38" s="624">
        <v>1382360</v>
      </c>
      <c r="DE38" s="619"/>
      <c r="DF38" s="619"/>
      <c r="DG38" s="619"/>
      <c r="DH38" s="619"/>
      <c r="DI38" s="619"/>
      <c r="DJ38" s="619"/>
      <c r="DK38" s="620"/>
      <c r="DL38" s="624">
        <v>1227010</v>
      </c>
      <c r="DM38" s="619"/>
      <c r="DN38" s="619"/>
      <c r="DO38" s="619"/>
      <c r="DP38" s="619"/>
      <c r="DQ38" s="619"/>
      <c r="DR38" s="619"/>
      <c r="DS38" s="619"/>
      <c r="DT38" s="619"/>
      <c r="DU38" s="619"/>
      <c r="DV38" s="620"/>
      <c r="DW38" s="641">
        <v>14</v>
      </c>
      <c r="DX38" s="642"/>
      <c r="DY38" s="642"/>
      <c r="DZ38" s="642"/>
      <c r="EA38" s="642"/>
      <c r="EB38" s="642"/>
      <c r="EC38" s="643"/>
    </row>
    <row r="39" spans="2:133" ht="11.25" customHeight="1" x14ac:dyDescent="0.15">
      <c r="AQ39" s="644" t="s">
        <v>319</v>
      </c>
      <c r="AR39" s="645"/>
      <c r="AS39" s="645"/>
      <c r="AT39" s="645"/>
      <c r="AU39" s="645"/>
      <c r="AV39" s="645"/>
      <c r="AW39" s="645"/>
      <c r="AX39" s="645"/>
      <c r="AY39" s="646"/>
      <c r="AZ39" s="618" t="s">
        <v>108</v>
      </c>
      <c r="BA39" s="619"/>
      <c r="BB39" s="619"/>
      <c r="BC39" s="619"/>
      <c r="BD39" s="637"/>
      <c r="BE39" s="637"/>
      <c r="BF39" s="647"/>
      <c r="BG39" s="652" t="s">
        <v>320</v>
      </c>
      <c r="BH39" s="653"/>
      <c r="BI39" s="653"/>
      <c r="BJ39" s="653"/>
      <c r="BK39" s="653"/>
      <c r="BL39" s="187"/>
      <c r="BM39" s="648" t="s">
        <v>321</v>
      </c>
      <c r="BN39" s="648"/>
      <c r="BO39" s="648"/>
      <c r="BP39" s="648"/>
      <c r="BQ39" s="648"/>
      <c r="BR39" s="648"/>
      <c r="BS39" s="648"/>
      <c r="BT39" s="648"/>
      <c r="BU39" s="649"/>
      <c r="BV39" s="618">
        <v>120</v>
      </c>
      <c r="BW39" s="619"/>
      <c r="BX39" s="619"/>
      <c r="BY39" s="619"/>
      <c r="BZ39" s="619"/>
      <c r="CA39" s="619"/>
      <c r="CB39" s="650"/>
      <c r="CD39" s="651" t="s">
        <v>322</v>
      </c>
      <c r="CE39" s="648"/>
      <c r="CF39" s="648"/>
      <c r="CG39" s="648"/>
      <c r="CH39" s="648"/>
      <c r="CI39" s="648"/>
      <c r="CJ39" s="648"/>
      <c r="CK39" s="648"/>
      <c r="CL39" s="648"/>
      <c r="CM39" s="648"/>
      <c r="CN39" s="648"/>
      <c r="CO39" s="648"/>
      <c r="CP39" s="648"/>
      <c r="CQ39" s="649"/>
      <c r="CR39" s="618">
        <v>1791823</v>
      </c>
      <c r="CS39" s="637"/>
      <c r="CT39" s="637"/>
      <c r="CU39" s="637"/>
      <c r="CV39" s="637"/>
      <c r="CW39" s="637"/>
      <c r="CX39" s="637"/>
      <c r="CY39" s="638"/>
      <c r="CZ39" s="621">
        <v>15.9</v>
      </c>
      <c r="DA39" s="639"/>
      <c r="DB39" s="639"/>
      <c r="DC39" s="640"/>
      <c r="DD39" s="624">
        <v>1789719</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230912</v>
      </c>
      <c r="BA40" s="619"/>
      <c r="BB40" s="619"/>
      <c r="BC40" s="619"/>
      <c r="BD40" s="637"/>
      <c r="BE40" s="637"/>
      <c r="BF40" s="647"/>
      <c r="BG40" s="652"/>
      <c r="BH40" s="653"/>
      <c r="BI40" s="653"/>
      <c r="BJ40" s="653"/>
      <c r="BK40" s="653"/>
      <c r="BL40" s="187"/>
      <c r="BM40" s="648" t="s">
        <v>324</v>
      </c>
      <c r="BN40" s="648"/>
      <c r="BO40" s="648"/>
      <c r="BP40" s="648"/>
      <c r="BQ40" s="648"/>
      <c r="BR40" s="648"/>
      <c r="BS40" s="648"/>
      <c r="BT40" s="648"/>
      <c r="BU40" s="649"/>
      <c r="BV40" s="618">
        <v>99</v>
      </c>
      <c r="BW40" s="619"/>
      <c r="BX40" s="619"/>
      <c r="BY40" s="619"/>
      <c r="BZ40" s="619"/>
      <c r="CA40" s="619"/>
      <c r="CB40" s="650"/>
      <c r="CD40" s="651" t="s">
        <v>325</v>
      </c>
      <c r="CE40" s="648"/>
      <c r="CF40" s="648"/>
      <c r="CG40" s="648"/>
      <c r="CH40" s="648"/>
      <c r="CI40" s="648"/>
      <c r="CJ40" s="648"/>
      <c r="CK40" s="648"/>
      <c r="CL40" s="648"/>
      <c r="CM40" s="648"/>
      <c r="CN40" s="648"/>
      <c r="CO40" s="648"/>
      <c r="CP40" s="648"/>
      <c r="CQ40" s="649"/>
      <c r="CR40" s="618">
        <v>42070</v>
      </c>
      <c r="CS40" s="619"/>
      <c r="CT40" s="619"/>
      <c r="CU40" s="619"/>
      <c r="CV40" s="619"/>
      <c r="CW40" s="619"/>
      <c r="CX40" s="619"/>
      <c r="CY40" s="620"/>
      <c r="CZ40" s="621">
        <v>0.4</v>
      </c>
      <c r="DA40" s="639"/>
      <c r="DB40" s="639"/>
      <c r="DC40" s="640"/>
      <c r="DD40" s="624">
        <v>42000</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569005</v>
      </c>
      <c r="BA41" s="659"/>
      <c r="BB41" s="659"/>
      <c r="BC41" s="659"/>
      <c r="BD41" s="603"/>
      <c r="BE41" s="603"/>
      <c r="BF41" s="660"/>
      <c r="BG41" s="654"/>
      <c r="BH41" s="655"/>
      <c r="BI41" s="655"/>
      <c r="BJ41" s="655"/>
      <c r="BK41" s="655"/>
      <c r="BL41" s="189"/>
      <c r="BM41" s="657" t="s">
        <v>327</v>
      </c>
      <c r="BN41" s="657"/>
      <c r="BO41" s="657"/>
      <c r="BP41" s="657"/>
      <c r="BQ41" s="657"/>
      <c r="BR41" s="657"/>
      <c r="BS41" s="657"/>
      <c r="BT41" s="657"/>
      <c r="BU41" s="658"/>
      <c r="BV41" s="602">
        <v>293</v>
      </c>
      <c r="BW41" s="659"/>
      <c r="BX41" s="659"/>
      <c r="BY41" s="659"/>
      <c r="BZ41" s="659"/>
      <c r="CA41" s="659"/>
      <c r="CB41" s="661"/>
      <c r="CD41" s="651" t="s">
        <v>328</v>
      </c>
      <c r="CE41" s="648"/>
      <c r="CF41" s="648"/>
      <c r="CG41" s="648"/>
      <c r="CH41" s="648"/>
      <c r="CI41" s="648"/>
      <c r="CJ41" s="648"/>
      <c r="CK41" s="648"/>
      <c r="CL41" s="648"/>
      <c r="CM41" s="648"/>
      <c r="CN41" s="648"/>
      <c r="CO41" s="648"/>
      <c r="CP41" s="648"/>
      <c r="CQ41" s="649"/>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582646</v>
      </c>
      <c r="CS42" s="619"/>
      <c r="CT42" s="619"/>
      <c r="CU42" s="619"/>
      <c r="CV42" s="619"/>
      <c r="CW42" s="619"/>
      <c r="CX42" s="619"/>
      <c r="CY42" s="620"/>
      <c r="CZ42" s="621">
        <v>5.2</v>
      </c>
      <c r="DA42" s="622"/>
      <c r="DB42" s="622"/>
      <c r="DC42" s="623"/>
      <c r="DD42" s="624">
        <v>407404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65929</v>
      </c>
      <c r="CS43" s="637"/>
      <c r="CT43" s="637"/>
      <c r="CU43" s="637"/>
      <c r="CV43" s="637"/>
      <c r="CW43" s="637"/>
      <c r="CX43" s="637"/>
      <c r="CY43" s="638"/>
      <c r="CZ43" s="621">
        <v>0.6</v>
      </c>
      <c r="DA43" s="639"/>
      <c r="DB43" s="639"/>
      <c r="DC43" s="640"/>
      <c r="DD43" s="624">
        <v>65929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333</v>
      </c>
      <c r="CD44" s="631" t="s">
        <v>286</v>
      </c>
      <c r="CE44" s="632"/>
      <c r="CF44" s="615" t="s">
        <v>334</v>
      </c>
      <c r="CG44" s="616"/>
      <c r="CH44" s="616"/>
      <c r="CI44" s="616"/>
      <c r="CJ44" s="616"/>
      <c r="CK44" s="616"/>
      <c r="CL44" s="616"/>
      <c r="CM44" s="616"/>
      <c r="CN44" s="616"/>
      <c r="CO44" s="616"/>
      <c r="CP44" s="616"/>
      <c r="CQ44" s="617"/>
      <c r="CR44" s="618">
        <v>542064</v>
      </c>
      <c r="CS44" s="619"/>
      <c r="CT44" s="619"/>
      <c r="CU44" s="619"/>
      <c r="CV44" s="619"/>
      <c r="CW44" s="619"/>
      <c r="CX44" s="619"/>
      <c r="CY44" s="620"/>
      <c r="CZ44" s="621">
        <v>4.8</v>
      </c>
      <c r="DA44" s="622"/>
      <c r="DB44" s="622"/>
      <c r="DC44" s="623"/>
      <c r="DD44" s="624">
        <v>379867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335</v>
      </c>
      <c r="CG45" s="616"/>
      <c r="CH45" s="616"/>
      <c r="CI45" s="616"/>
      <c r="CJ45" s="616"/>
      <c r="CK45" s="616"/>
      <c r="CL45" s="616"/>
      <c r="CM45" s="616"/>
      <c r="CN45" s="616"/>
      <c r="CO45" s="616"/>
      <c r="CP45" s="616"/>
      <c r="CQ45" s="617"/>
      <c r="CR45" s="618">
        <v>73774</v>
      </c>
      <c r="CS45" s="637"/>
      <c r="CT45" s="637"/>
      <c r="CU45" s="637"/>
      <c r="CV45" s="637"/>
      <c r="CW45" s="637"/>
      <c r="CX45" s="637"/>
      <c r="CY45" s="638"/>
      <c r="CZ45" s="621">
        <v>0.7</v>
      </c>
      <c r="DA45" s="639"/>
      <c r="DB45" s="639"/>
      <c r="DC45" s="640"/>
      <c r="DD45" s="624">
        <v>13710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336</v>
      </c>
      <c r="CG46" s="616"/>
      <c r="CH46" s="616"/>
      <c r="CI46" s="616"/>
      <c r="CJ46" s="616"/>
      <c r="CK46" s="616"/>
      <c r="CL46" s="616"/>
      <c r="CM46" s="616"/>
      <c r="CN46" s="616"/>
      <c r="CO46" s="616"/>
      <c r="CP46" s="616"/>
      <c r="CQ46" s="617"/>
      <c r="CR46" s="618">
        <v>465602</v>
      </c>
      <c r="CS46" s="619"/>
      <c r="CT46" s="619"/>
      <c r="CU46" s="619"/>
      <c r="CV46" s="619"/>
      <c r="CW46" s="619"/>
      <c r="CX46" s="619"/>
      <c r="CY46" s="620"/>
      <c r="CZ46" s="621">
        <v>4.0999999999999996</v>
      </c>
      <c r="DA46" s="622"/>
      <c r="DB46" s="622"/>
      <c r="DC46" s="623"/>
      <c r="DD46" s="624">
        <v>363469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337</v>
      </c>
      <c r="CG47" s="616"/>
      <c r="CH47" s="616"/>
      <c r="CI47" s="616"/>
      <c r="CJ47" s="616"/>
      <c r="CK47" s="616"/>
      <c r="CL47" s="616"/>
      <c r="CM47" s="616"/>
      <c r="CN47" s="616"/>
      <c r="CO47" s="616"/>
      <c r="CP47" s="616"/>
      <c r="CQ47" s="617"/>
      <c r="CR47" s="618">
        <v>40582</v>
      </c>
      <c r="CS47" s="637"/>
      <c r="CT47" s="637"/>
      <c r="CU47" s="637"/>
      <c r="CV47" s="637"/>
      <c r="CW47" s="637"/>
      <c r="CX47" s="637"/>
      <c r="CY47" s="638"/>
      <c r="CZ47" s="621">
        <v>0.4</v>
      </c>
      <c r="DA47" s="639"/>
      <c r="DB47" s="639"/>
      <c r="DC47" s="640"/>
      <c r="DD47" s="624">
        <v>27537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338</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339</v>
      </c>
      <c r="CE49" s="600"/>
      <c r="CF49" s="600"/>
      <c r="CG49" s="600"/>
      <c r="CH49" s="600"/>
      <c r="CI49" s="600"/>
      <c r="CJ49" s="600"/>
      <c r="CK49" s="600"/>
      <c r="CL49" s="600"/>
      <c r="CM49" s="600"/>
      <c r="CN49" s="600"/>
      <c r="CO49" s="600"/>
      <c r="CP49" s="600"/>
      <c r="CQ49" s="601"/>
      <c r="CR49" s="602">
        <v>11294309</v>
      </c>
      <c r="CS49" s="603"/>
      <c r="CT49" s="603"/>
      <c r="CU49" s="603"/>
      <c r="CV49" s="603"/>
      <c r="CW49" s="603"/>
      <c r="CX49" s="603"/>
      <c r="CY49" s="604"/>
      <c r="CZ49" s="605">
        <v>100</v>
      </c>
      <c r="DA49" s="606"/>
      <c r="DB49" s="606"/>
      <c r="DC49" s="607"/>
      <c r="DD49" s="608">
        <v>9112637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362</v>
      </c>
      <c r="C7" s="1077"/>
      <c r="D7" s="1077"/>
      <c r="E7" s="1077"/>
      <c r="F7" s="1077"/>
      <c r="G7" s="1077"/>
      <c r="H7" s="1077"/>
      <c r="I7" s="1077"/>
      <c r="J7" s="1077"/>
      <c r="K7" s="1077"/>
      <c r="L7" s="1077"/>
      <c r="M7" s="1077"/>
      <c r="N7" s="1077"/>
      <c r="O7" s="1077"/>
      <c r="P7" s="1078"/>
      <c r="Q7" s="1130">
        <v>11929</v>
      </c>
      <c r="R7" s="1131"/>
      <c r="S7" s="1131"/>
      <c r="T7" s="1131"/>
      <c r="U7" s="1131"/>
      <c r="V7" s="1131">
        <v>11303</v>
      </c>
      <c r="W7" s="1131"/>
      <c r="X7" s="1131"/>
      <c r="Y7" s="1131"/>
      <c r="Z7" s="1131"/>
      <c r="AA7" s="1131">
        <v>626</v>
      </c>
      <c r="AB7" s="1131"/>
      <c r="AC7" s="1131"/>
      <c r="AD7" s="1131"/>
      <c r="AE7" s="1132"/>
      <c r="AF7" s="1133">
        <v>568</v>
      </c>
      <c r="AG7" s="1134"/>
      <c r="AH7" s="1134"/>
      <c r="AI7" s="1134"/>
      <c r="AJ7" s="1135"/>
      <c r="AK7" s="1117">
        <v>350</v>
      </c>
      <c r="AL7" s="1118"/>
      <c r="AM7" s="1118"/>
      <c r="AN7" s="1118"/>
      <c r="AO7" s="1118"/>
      <c r="AP7" s="1118">
        <v>7191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540</v>
      </c>
      <c r="BT7" s="1122"/>
      <c r="BU7" s="1122"/>
      <c r="BV7" s="1122"/>
      <c r="BW7" s="1122"/>
      <c r="BX7" s="1122"/>
      <c r="BY7" s="1122"/>
      <c r="BZ7" s="1122"/>
      <c r="CA7" s="1122"/>
      <c r="CB7" s="1122"/>
      <c r="CC7" s="1122"/>
      <c r="CD7" s="1122"/>
      <c r="CE7" s="1122"/>
      <c r="CF7" s="1122"/>
      <c r="CG7" s="1123"/>
      <c r="CH7" s="1114">
        <v>0</v>
      </c>
      <c r="CI7" s="1115"/>
      <c r="CJ7" s="1115"/>
      <c r="CK7" s="1115"/>
      <c r="CL7" s="1116"/>
      <c r="CM7" s="1114">
        <v>31</v>
      </c>
      <c r="CN7" s="1115"/>
      <c r="CO7" s="1115"/>
      <c r="CP7" s="1115"/>
      <c r="CQ7" s="1116"/>
      <c r="CR7" s="1114">
        <v>20</v>
      </c>
      <c r="CS7" s="1115"/>
      <c r="CT7" s="1115"/>
      <c r="CU7" s="1115"/>
      <c r="CV7" s="1116"/>
      <c r="CW7" s="1114">
        <v>13</v>
      </c>
      <c r="CX7" s="1115"/>
      <c r="CY7" s="1115"/>
      <c r="CZ7" s="1115"/>
      <c r="DA7" s="1116"/>
      <c r="DB7" s="1114">
        <v>0</v>
      </c>
      <c r="DC7" s="1115"/>
      <c r="DD7" s="1115"/>
      <c r="DE7" s="1115"/>
      <c r="DF7" s="1116"/>
      <c r="DG7" s="1114">
        <v>0</v>
      </c>
      <c r="DH7" s="1115"/>
      <c r="DI7" s="1115"/>
      <c r="DJ7" s="1115"/>
      <c r="DK7" s="1116"/>
      <c r="DL7" s="1114">
        <v>0</v>
      </c>
      <c r="DM7" s="1115"/>
      <c r="DN7" s="1115"/>
      <c r="DO7" s="1115"/>
      <c r="DP7" s="1116"/>
      <c r="DQ7" s="1114">
        <v>0</v>
      </c>
      <c r="DR7" s="1115"/>
      <c r="DS7" s="1115"/>
      <c r="DT7" s="1115"/>
      <c r="DU7" s="1116"/>
      <c r="DV7" s="1141"/>
      <c r="DW7" s="1142"/>
      <c r="DX7" s="1142"/>
      <c r="DY7" s="1142"/>
      <c r="DZ7" s="1143"/>
      <c r="EA7" s="205"/>
    </row>
    <row r="8" spans="1:131" s="206" customFormat="1" ht="26.25" customHeight="1" x14ac:dyDescent="0.15">
      <c r="A8" s="212">
        <v>2</v>
      </c>
      <c r="B8" s="1057"/>
      <c r="C8" s="1058"/>
      <c r="D8" s="1058"/>
      <c r="E8" s="1058"/>
      <c r="F8" s="1058"/>
      <c r="G8" s="1058"/>
      <c r="H8" s="1058"/>
      <c r="I8" s="1058"/>
      <c r="J8" s="1058"/>
      <c r="K8" s="1058"/>
      <c r="L8" s="1058"/>
      <c r="M8" s="1058"/>
      <c r="N8" s="1058"/>
      <c r="O8" s="1058"/>
      <c r="P8" s="1059"/>
      <c r="Q8" s="1069"/>
      <c r="R8" s="1070"/>
      <c r="S8" s="1070"/>
      <c r="T8" s="1070"/>
      <c r="U8" s="1070"/>
      <c r="V8" s="1070"/>
      <c r="W8" s="1070"/>
      <c r="X8" s="1070"/>
      <c r="Y8" s="1070"/>
      <c r="Z8" s="1070"/>
      <c r="AA8" s="1070"/>
      <c r="AB8" s="1070"/>
      <c r="AC8" s="1070"/>
      <c r="AD8" s="1070"/>
      <c r="AE8" s="1071"/>
      <c r="AF8" s="1063"/>
      <c r="AG8" s="1064"/>
      <c r="AH8" s="1064"/>
      <c r="AI8" s="1064"/>
      <c r="AJ8" s="1065"/>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363</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94">
        <v>11920</v>
      </c>
      <c r="R23" s="1095"/>
      <c r="S23" s="1095"/>
      <c r="T23" s="1095"/>
      <c r="U23" s="1095"/>
      <c r="V23" s="1095">
        <v>11294</v>
      </c>
      <c r="W23" s="1095"/>
      <c r="X23" s="1095"/>
      <c r="Y23" s="1095"/>
      <c r="Z23" s="1095"/>
      <c r="AA23" s="1095">
        <v>626</v>
      </c>
      <c r="AB23" s="1095"/>
      <c r="AC23" s="1095"/>
      <c r="AD23" s="1095"/>
      <c r="AE23" s="1096"/>
      <c r="AF23" s="1097">
        <v>568</v>
      </c>
      <c r="AG23" s="1095"/>
      <c r="AH23" s="1095"/>
      <c r="AI23" s="1095"/>
      <c r="AJ23" s="1098"/>
      <c r="AK23" s="1099"/>
      <c r="AL23" s="1100"/>
      <c r="AM23" s="1100"/>
      <c r="AN23" s="1100"/>
      <c r="AO23" s="1100"/>
      <c r="AP23" s="1095">
        <v>7191</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345</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3908</v>
      </c>
      <c r="R28" s="1080"/>
      <c r="S28" s="1080"/>
      <c r="T28" s="1080"/>
      <c r="U28" s="1080"/>
      <c r="V28" s="1080">
        <v>3783</v>
      </c>
      <c r="W28" s="1080"/>
      <c r="X28" s="1080"/>
      <c r="Y28" s="1080"/>
      <c r="Z28" s="1080"/>
      <c r="AA28" s="1080">
        <v>125</v>
      </c>
      <c r="AB28" s="1080"/>
      <c r="AC28" s="1080"/>
      <c r="AD28" s="1080"/>
      <c r="AE28" s="1081"/>
      <c r="AF28" s="1082">
        <v>125</v>
      </c>
      <c r="AG28" s="1080"/>
      <c r="AH28" s="1080"/>
      <c r="AI28" s="1080"/>
      <c r="AJ28" s="1083"/>
      <c r="AK28" s="1084">
        <v>231</v>
      </c>
      <c r="AL28" s="1072"/>
      <c r="AM28" s="1072"/>
      <c r="AN28" s="1072"/>
      <c r="AO28" s="1072"/>
      <c r="AP28" s="1072">
        <v>0</v>
      </c>
      <c r="AQ28" s="1072"/>
      <c r="AR28" s="1072"/>
      <c r="AS28" s="1072"/>
      <c r="AT28" s="1072"/>
      <c r="AU28" s="1072">
        <v>0</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57" t="s">
        <v>377</v>
      </c>
      <c r="C29" s="1058"/>
      <c r="D29" s="1058"/>
      <c r="E29" s="1058"/>
      <c r="F29" s="1058"/>
      <c r="G29" s="1058"/>
      <c r="H29" s="1058"/>
      <c r="I29" s="1058"/>
      <c r="J29" s="1058"/>
      <c r="K29" s="1058"/>
      <c r="L29" s="1058"/>
      <c r="M29" s="1058"/>
      <c r="N29" s="1058"/>
      <c r="O29" s="1058"/>
      <c r="P29" s="1059"/>
      <c r="Q29" s="1069">
        <v>1977</v>
      </c>
      <c r="R29" s="1070"/>
      <c r="S29" s="1070"/>
      <c r="T29" s="1070"/>
      <c r="U29" s="1070"/>
      <c r="V29" s="1070">
        <v>1848</v>
      </c>
      <c r="W29" s="1070"/>
      <c r="X29" s="1070"/>
      <c r="Y29" s="1070"/>
      <c r="Z29" s="1070"/>
      <c r="AA29" s="1070">
        <v>129</v>
      </c>
      <c r="AB29" s="1070"/>
      <c r="AC29" s="1070"/>
      <c r="AD29" s="1070"/>
      <c r="AE29" s="1071"/>
      <c r="AF29" s="1063">
        <v>129</v>
      </c>
      <c r="AG29" s="1064"/>
      <c r="AH29" s="1064"/>
      <c r="AI29" s="1064"/>
      <c r="AJ29" s="1065"/>
      <c r="AK29" s="1006">
        <v>312</v>
      </c>
      <c r="AL29" s="997"/>
      <c r="AM29" s="997"/>
      <c r="AN29" s="997"/>
      <c r="AO29" s="997"/>
      <c r="AP29" s="997">
        <v>0</v>
      </c>
      <c r="AQ29" s="997"/>
      <c r="AR29" s="997"/>
      <c r="AS29" s="997"/>
      <c r="AT29" s="997"/>
      <c r="AU29" s="997">
        <v>0</v>
      </c>
      <c r="AV29" s="997"/>
      <c r="AW29" s="997"/>
      <c r="AX29" s="997"/>
      <c r="AY29" s="997"/>
      <c r="AZ29" s="1068"/>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57" t="s">
        <v>378</v>
      </c>
      <c r="C30" s="1058"/>
      <c r="D30" s="1058"/>
      <c r="E30" s="1058"/>
      <c r="F30" s="1058"/>
      <c r="G30" s="1058"/>
      <c r="H30" s="1058"/>
      <c r="I30" s="1058"/>
      <c r="J30" s="1058"/>
      <c r="K30" s="1058"/>
      <c r="L30" s="1058"/>
      <c r="M30" s="1058"/>
      <c r="N30" s="1058"/>
      <c r="O30" s="1058"/>
      <c r="P30" s="1059"/>
      <c r="Q30" s="1069">
        <v>225</v>
      </c>
      <c r="R30" s="1070"/>
      <c r="S30" s="1070"/>
      <c r="T30" s="1070"/>
      <c r="U30" s="1070"/>
      <c r="V30" s="1070">
        <v>218</v>
      </c>
      <c r="W30" s="1070"/>
      <c r="X30" s="1070"/>
      <c r="Y30" s="1070"/>
      <c r="Z30" s="1070"/>
      <c r="AA30" s="1070">
        <v>7</v>
      </c>
      <c r="AB30" s="1070"/>
      <c r="AC30" s="1070"/>
      <c r="AD30" s="1070"/>
      <c r="AE30" s="1071"/>
      <c r="AF30" s="1063">
        <v>7</v>
      </c>
      <c r="AG30" s="1064"/>
      <c r="AH30" s="1064"/>
      <c r="AI30" s="1064"/>
      <c r="AJ30" s="1065"/>
      <c r="AK30" s="1006">
        <v>56</v>
      </c>
      <c r="AL30" s="997"/>
      <c r="AM30" s="997"/>
      <c r="AN30" s="997"/>
      <c r="AO30" s="997"/>
      <c r="AP30" s="997">
        <v>0</v>
      </c>
      <c r="AQ30" s="997"/>
      <c r="AR30" s="997"/>
      <c r="AS30" s="997"/>
      <c r="AT30" s="997"/>
      <c r="AU30" s="997">
        <v>0</v>
      </c>
      <c r="AV30" s="997"/>
      <c r="AW30" s="997"/>
      <c r="AX30" s="997"/>
      <c r="AY30" s="997"/>
      <c r="AZ30" s="1068"/>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57" t="s">
        <v>379</v>
      </c>
      <c r="C31" s="1058"/>
      <c r="D31" s="1058"/>
      <c r="E31" s="1058"/>
      <c r="F31" s="1058"/>
      <c r="G31" s="1058"/>
      <c r="H31" s="1058"/>
      <c r="I31" s="1058"/>
      <c r="J31" s="1058"/>
      <c r="K31" s="1058"/>
      <c r="L31" s="1058"/>
      <c r="M31" s="1058"/>
      <c r="N31" s="1058"/>
      <c r="O31" s="1058"/>
      <c r="P31" s="1059"/>
      <c r="Q31" s="1069">
        <v>588</v>
      </c>
      <c r="R31" s="1070"/>
      <c r="S31" s="1070"/>
      <c r="T31" s="1070"/>
      <c r="U31" s="1070"/>
      <c r="V31" s="1070">
        <v>514</v>
      </c>
      <c r="W31" s="1070"/>
      <c r="X31" s="1070"/>
      <c r="Y31" s="1070"/>
      <c r="Z31" s="1070"/>
      <c r="AA31" s="1070">
        <v>74</v>
      </c>
      <c r="AB31" s="1070"/>
      <c r="AC31" s="1070"/>
      <c r="AD31" s="1070"/>
      <c r="AE31" s="1071"/>
      <c r="AF31" s="1063">
        <v>1765</v>
      </c>
      <c r="AG31" s="1064"/>
      <c r="AH31" s="1064"/>
      <c r="AI31" s="1064"/>
      <c r="AJ31" s="1065"/>
      <c r="AK31" s="1006">
        <v>104</v>
      </c>
      <c r="AL31" s="997"/>
      <c r="AM31" s="997"/>
      <c r="AN31" s="997"/>
      <c r="AO31" s="997"/>
      <c r="AP31" s="997">
        <v>1842</v>
      </c>
      <c r="AQ31" s="997"/>
      <c r="AR31" s="997"/>
      <c r="AS31" s="997"/>
      <c r="AT31" s="997"/>
      <c r="AU31" s="997">
        <v>366</v>
      </c>
      <c r="AV31" s="997"/>
      <c r="AW31" s="997"/>
      <c r="AX31" s="997"/>
      <c r="AY31" s="997"/>
      <c r="AZ31" s="1068"/>
      <c r="BA31" s="1068"/>
      <c r="BB31" s="1068"/>
      <c r="BC31" s="1068"/>
      <c r="BD31" s="1068"/>
      <c r="BE31" s="1052" t="s">
        <v>380</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57" t="s">
        <v>381</v>
      </c>
      <c r="C32" s="1058"/>
      <c r="D32" s="1058"/>
      <c r="E32" s="1058"/>
      <c r="F32" s="1058"/>
      <c r="G32" s="1058"/>
      <c r="H32" s="1058"/>
      <c r="I32" s="1058"/>
      <c r="J32" s="1058"/>
      <c r="K32" s="1058"/>
      <c r="L32" s="1058"/>
      <c r="M32" s="1058"/>
      <c r="N32" s="1058"/>
      <c r="O32" s="1058"/>
      <c r="P32" s="1059"/>
      <c r="Q32" s="1069">
        <v>1204</v>
      </c>
      <c r="R32" s="1070"/>
      <c r="S32" s="1070"/>
      <c r="T32" s="1070"/>
      <c r="U32" s="1070"/>
      <c r="V32" s="1070">
        <v>1172</v>
      </c>
      <c r="W32" s="1070"/>
      <c r="X32" s="1070"/>
      <c r="Y32" s="1070"/>
      <c r="Z32" s="1070"/>
      <c r="AA32" s="1070">
        <v>32</v>
      </c>
      <c r="AB32" s="1070"/>
      <c r="AC32" s="1070"/>
      <c r="AD32" s="1070"/>
      <c r="AE32" s="1071"/>
      <c r="AF32" s="1063">
        <v>32</v>
      </c>
      <c r="AG32" s="1064"/>
      <c r="AH32" s="1064"/>
      <c r="AI32" s="1064"/>
      <c r="AJ32" s="1065"/>
      <c r="AK32" s="1006">
        <v>515</v>
      </c>
      <c r="AL32" s="997"/>
      <c r="AM32" s="997"/>
      <c r="AN32" s="997"/>
      <c r="AO32" s="997"/>
      <c r="AP32" s="997">
        <v>5862</v>
      </c>
      <c r="AQ32" s="997"/>
      <c r="AR32" s="997"/>
      <c r="AS32" s="997"/>
      <c r="AT32" s="997"/>
      <c r="AU32" s="997">
        <v>4719</v>
      </c>
      <c r="AV32" s="997"/>
      <c r="AW32" s="997"/>
      <c r="AX32" s="997"/>
      <c r="AY32" s="997"/>
      <c r="AZ32" s="1068"/>
      <c r="BA32" s="1068"/>
      <c r="BB32" s="1068"/>
      <c r="BC32" s="1068"/>
      <c r="BD32" s="1068"/>
      <c r="BE32" s="1052" t="s">
        <v>382</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57" t="s">
        <v>383</v>
      </c>
      <c r="C33" s="1058"/>
      <c r="D33" s="1058"/>
      <c r="E33" s="1058"/>
      <c r="F33" s="1058"/>
      <c r="G33" s="1058"/>
      <c r="H33" s="1058"/>
      <c r="I33" s="1058"/>
      <c r="J33" s="1058"/>
      <c r="K33" s="1058"/>
      <c r="L33" s="1058"/>
      <c r="M33" s="1058"/>
      <c r="N33" s="1058"/>
      <c r="O33" s="1058"/>
      <c r="P33" s="1059"/>
      <c r="Q33" s="1069">
        <v>318</v>
      </c>
      <c r="R33" s="1070"/>
      <c r="S33" s="1070"/>
      <c r="T33" s="1070"/>
      <c r="U33" s="1070"/>
      <c r="V33" s="1070">
        <v>305</v>
      </c>
      <c r="W33" s="1070"/>
      <c r="X33" s="1070"/>
      <c r="Y33" s="1070"/>
      <c r="Z33" s="1070"/>
      <c r="AA33" s="1070">
        <v>13</v>
      </c>
      <c r="AB33" s="1070"/>
      <c r="AC33" s="1070"/>
      <c r="AD33" s="1070"/>
      <c r="AE33" s="1071"/>
      <c r="AF33" s="1063">
        <v>13</v>
      </c>
      <c r="AG33" s="1064"/>
      <c r="AH33" s="1064"/>
      <c r="AI33" s="1064"/>
      <c r="AJ33" s="1065"/>
      <c r="AK33" s="1006">
        <v>252</v>
      </c>
      <c r="AL33" s="997"/>
      <c r="AM33" s="997"/>
      <c r="AN33" s="997"/>
      <c r="AO33" s="997"/>
      <c r="AP33" s="997">
        <v>3096</v>
      </c>
      <c r="AQ33" s="997"/>
      <c r="AR33" s="997"/>
      <c r="AS33" s="997"/>
      <c r="AT33" s="997"/>
      <c r="AU33" s="997">
        <v>3096</v>
      </c>
      <c r="AV33" s="997"/>
      <c r="AW33" s="997"/>
      <c r="AX33" s="997"/>
      <c r="AY33" s="997"/>
      <c r="AZ33" s="1068"/>
      <c r="BA33" s="1068"/>
      <c r="BB33" s="1068"/>
      <c r="BC33" s="1068"/>
      <c r="BD33" s="1068"/>
      <c r="BE33" s="1052" t="s">
        <v>382</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57"/>
      <c r="C34" s="1058"/>
      <c r="D34" s="1058"/>
      <c r="E34" s="1058"/>
      <c r="F34" s="1058"/>
      <c r="G34" s="1058"/>
      <c r="H34" s="1058"/>
      <c r="I34" s="1058"/>
      <c r="J34" s="1058"/>
      <c r="K34" s="1058"/>
      <c r="L34" s="1058"/>
      <c r="M34" s="1058"/>
      <c r="N34" s="1058"/>
      <c r="O34" s="1058"/>
      <c r="P34" s="1059"/>
      <c r="Q34" s="1069"/>
      <c r="R34" s="1070"/>
      <c r="S34" s="1070"/>
      <c r="T34" s="1070"/>
      <c r="U34" s="1070"/>
      <c r="V34" s="1070"/>
      <c r="W34" s="1070"/>
      <c r="X34" s="1070"/>
      <c r="Y34" s="1070"/>
      <c r="Z34" s="1070"/>
      <c r="AA34" s="1070"/>
      <c r="AB34" s="1070"/>
      <c r="AC34" s="1070"/>
      <c r="AD34" s="1070"/>
      <c r="AE34" s="1071"/>
      <c r="AF34" s="1063"/>
      <c r="AG34" s="1064"/>
      <c r="AH34" s="1064"/>
      <c r="AI34" s="1064"/>
      <c r="AJ34" s="1065"/>
      <c r="AK34" s="1006"/>
      <c r="AL34" s="997"/>
      <c r="AM34" s="997"/>
      <c r="AN34" s="997"/>
      <c r="AO34" s="997"/>
      <c r="AP34" s="997"/>
      <c r="AQ34" s="997"/>
      <c r="AR34" s="997"/>
      <c r="AS34" s="997"/>
      <c r="AT34" s="997"/>
      <c r="AU34" s="997"/>
      <c r="AV34" s="997"/>
      <c r="AW34" s="997"/>
      <c r="AX34" s="997"/>
      <c r="AY34" s="997"/>
      <c r="AZ34" s="1068"/>
      <c r="BA34" s="1068"/>
      <c r="BB34" s="1068"/>
      <c r="BC34" s="1068"/>
      <c r="BD34" s="1068"/>
      <c r="BE34" s="1052"/>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384</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364</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2071</v>
      </c>
      <c r="AG63" s="985"/>
      <c r="AH63" s="985"/>
      <c r="AI63" s="985"/>
      <c r="AJ63" s="1050"/>
      <c r="AK63" s="1051"/>
      <c r="AL63" s="989"/>
      <c r="AM63" s="989"/>
      <c r="AN63" s="989"/>
      <c r="AO63" s="989"/>
      <c r="AP63" s="985">
        <v>10800</v>
      </c>
      <c r="AQ63" s="985"/>
      <c r="AR63" s="985"/>
      <c r="AS63" s="985"/>
      <c r="AT63" s="985"/>
      <c r="AU63" s="985">
        <v>8181</v>
      </c>
      <c r="AV63" s="985"/>
      <c r="AW63" s="985"/>
      <c r="AX63" s="985"/>
      <c r="AY63" s="985"/>
      <c r="AZ63" s="1045"/>
      <c r="BA63" s="1045"/>
      <c r="BB63" s="1045"/>
      <c r="BC63" s="1045"/>
      <c r="BD63" s="1045"/>
      <c r="BE63" s="986"/>
      <c r="BF63" s="986"/>
      <c r="BG63" s="986"/>
      <c r="BH63" s="986"/>
      <c r="BI63" s="987"/>
      <c r="BJ63" s="1046" t="s">
        <v>108</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387</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388</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534</v>
      </c>
      <c r="C68" s="1012"/>
      <c r="D68" s="1012"/>
      <c r="E68" s="1012"/>
      <c r="F68" s="1012"/>
      <c r="G68" s="1012"/>
      <c r="H68" s="1012"/>
      <c r="I68" s="1012"/>
      <c r="J68" s="1012"/>
      <c r="K68" s="1012"/>
      <c r="L68" s="1012"/>
      <c r="M68" s="1012"/>
      <c r="N68" s="1012"/>
      <c r="O68" s="1012"/>
      <c r="P68" s="1013"/>
      <c r="Q68" s="1014">
        <v>2502</v>
      </c>
      <c r="R68" s="1008"/>
      <c r="S68" s="1008"/>
      <c r="T68" s="1008"/>
      <c r="U68" s="1008"/>
      <c r="V68" s="1008">
        <v>2458</v>
      </c>
      <c r="W68" s="1008"/>
      <c r="X68" s="1008"/>
      <c r="Y68" s="1008"/>
      <c r="Z68" s="1008"/>
      <c r="AA68" s="1008">
        <v>44</v>
      </c>
      <c r="AB68" s="1008"/>
      <c r="AC68" s="1008"/>
      <c r="AD68" s="1008"/>
      <c r="AE68" s="1008"/>
      <c r="AF68" s="1008">
        <v>44</v>
      </c>
      <c r="AG68" s="1008"/>
      <c r="AH68" s="1008"/>
      <c r="AI68" s="1008"/>
      <c r="AJ68" s="1008"/>
      <c r="AK68" s="1008">
        <v>96</v>
      </c>
      <c r="AL68" s="1008"/>
      <c r="AM68" s="1008"/>
      <c r="AN68" s="1008"/>
      <c r="AO68" s="1008"/>
      <c r="AP68" s="1008">
        <v>1459</v>
      </c>
      <c r="AQ68" s="1008"/>
      <c r="AR68" s="1008"/>
      <c r="AS68" s="1008"/>
      <c r="AT68" s="1008"/>
      <c r="AU68" s="1008">
        <v>352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535</v>
      </c>
      <c r="C69" s="1001"/>
      <c r="D69" s="1001"/>
      <c r="E69" s="1001"/>
      <c r="F69" s="1001"/>
      <c r="G69" s="1001"/>
      <c r="H69" s="1001"/>
      <c r="I69" s="1001"/>
      <c r="J69" s="1001"/>
      <c r="K69" s="1001"/>
      <c r="L69" s="1001"/>
      <c r="M69" s="1001"/>
      <c r="N69" s="1001"/>
      <c r="O69" s="1001"/>
      <c r="P69" s="1002"/>
      <c r="Q69" s="1003">
        <v>8881</v>
      </c>
      <c r="R69" s="997"/>
      <c r="S69" s="997"/>
      <c r="T69" s="997"/>
      <c r="U69" s="997"/>
      <c r="V69" s="997">
        <v>7929</v>
      </c>
      <c r="W69" s="997"/>
      <c r="X69" s="997"/>
      <c r="Y69" s="997"/>
      <c r="Z69" s="997"/>
      <c r="AA69" s="997">
        <v>952</v>
      </c>
      <c r="AB69" s="997"/>
      <c r="AC69" s="997"/>
      <c r="AD69" s="997"/>
      <c r="AE69" s="997"/>
      <c r="AF69" s="997">
        <v>888</v>
      </c>
      <c r="AG69" s="997"/>
      <c r="AH69" s="997"/>
      <c r="AI69" s="997"/>
      <c r="AJ69" s="997"/>
      <c r="AK69" s="997">
        <v>236</v>
      </c>
      <c r="AL69" s="997"/>
      <c r="AM69" s="997"/>
      <c r="AN69" s="997"/>
      <c r="AO69" s="997"/>
      <c r="AP69" s="997">
        <v>4518</v>
      </c>
      <c r="AQ69" s="997"/>
      <c r="AR69" s="997"/>
      <c r="AS69" s="997"/>
      <c r="AT69" s="997"/>
      <c r="AU69" s="997">
        <v>99</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536</v>
      </c>
      <c r="C70" s="1001"/>
      <c r="D70" s="1001"/>
      <c r="E70" s="1001"/>
      <c r="F70" s="1001"/>
      <c r="G70" s="1001"/>
      <c r="H70" s="1001"/>
      <c r="I70" s="1001"/>
      <c r="J70" s="1001"/>
      <c r="K70" s="1001"/>
      <c r="L70" s="1001"/>
      <c r="M70" s="1001"/>
      <c r="N70" s="1001"/>
      <c r="O70" s="1001"/>
      <c r="P70" s="1002"/>
      <c r="Q70" s="1003">
        <v>11914</v>
      </c>
      <c r="R70" s="997"/>
      <c r="S70" s="997"/>
      <c r="T70" s="997"/>
      <c r="U70" s="997"/>
      <c r="V70" s="997">
        <v>11856</v>
      </c>
      <c r="W70" s="997"/>
      <c r="X70" s="997"/>
      <c r="Y70" s="997"/>
      <c r="Z70" s="997"/>
      <c r="AA70" s="997">
        <v>58</v>
      </c>
      <c r="AB70" s="997"/>
      <c r="AC70" s="997"/>
      <c r="AD70" s="997"/>
      <c r="AE70" s="997"/>
      <c r="AF70" s="997">
        <v>58</v>
      </c>
      <c r="AG70" s="997"/>
      <c r="AH70" s="997"/>
      <c r="AI70" s="997"/>
      <c r="AJ70" s="997"/>
      <c r="AK70" s="997">
        <v>5</v>
      </c>
      <c r="AL70" s="997"/>
      <c r="AM70" s="997"/>
      <c r="AN70" s="997"/>
      <c r="AO70" s="997"/>
      <c r="AP70" s="997">
        <v>0</v>
      </c>
      <c r="AQ70" s="997"/>
      <c r="AR70" s="997"/>
      <c r="AS70" s="997"/>
      <c r="AT70" s="997"/>
      <c r="AU70" s="997">
        <v>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537</v>
      </c>
      <c r="C71" s="1001"/>
      <c r="D71" s="1001"/>
      <c r="E71" s="1001"/>
      <c r="F71" s="1001"/>
      <c r="G71" s="1001"/>
      <c r="H71" s="1001"/>
      <c r="I71" s="1001"/>
      <c r="J71" s="1001"/>
      <c r="K71" s="1001"/>
      <c r="L71" s="1001"/>
      <c r="M71" s="1001"/>
      <c r="N71" s="1001"/>
      <c r="O71" s="1001"/>
      <c r="P71" s="1002"/>
      <c r="Q71" s="1003">
        <v>47</v>
      </c>
      <c r="R71" s="997"/>
      <c r="S71" s="997"/>
      <c r="T71" s="997"/>
      <c r="U71" s="997"/>
      <c r="V71" s="997">
        <v>46</v>
      </c>
      <c r="W71" s="997"/>
      <c r="X71" s="997"/>
      <c r="Y71" s="997"/>
      <c r="Z71" s="997"/>
      <c r="AA71" s="997">
        <v>1</v>
      </c>
      <c r="AB71" s="997"/>
      <c r="AC71" s="997"/>
      <c r="AD71" s="997"/>
      <c r="AE71" s="997"/>
      <c r="AF71" s="997">
        <v>1</v>
      </c>
      <c r="AG71" s="997"/>
      <c r="AH71" s="997"/>
      <c r="AI71" s="997"/>
      <c r="AJ71" s="997"/>
      <c r="AK71" s="997">
        <v>2</v>
      </c>
      <c r="AL71" s="997"/>
      <c r="AM71" s="997"/>
      <c r="AN71" s="997"/>
      <c r="AO71" s="997"/>
      <c r="AP71" s="997">
        <v>0</v>
      </c>
      <c r="AQ71" s="997"/>
      <c r="AR71" s="997"/>
      <c r="AS71" s="997"/>
      <c r="AT71" s="997"/>
      <c r="AU71" s="997">
        <v>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538</v>
      </c>
      <c r="C72" s="1001"/>
      <c r="D72" s="1001"/>
      <c r="E72" s="1001"/>
      <c r="F72" s="1001"/>
      <c r="G72" s="1001"/>
      <c r="H72" s="1001"/>
      <c r="I72" s="1001"/>
      <c r="J72" s="1001"/>
      <c r="K72" s="1001"/>
      <c r="L72" s="1001"/>
      <c r="M72" s="1001"/>
      <c r="N72" s="1001"/>
      <c r="O72" s="1001"/>
      <c r="P72" s="1002"/>
      <c r="Q72" s="1003">
        <v>118</v>
      </c>
      <c r="R72" s="997"/>
      <c r="S72" s="997"/>
      <c r="T72" s="997"/>
      <c r="U72" s="997"/>
      <c r="V72" s="997">
        <v>108</v>
      </c>
      <c r="W72" s="997"/>
      <c r="X72" s="997"/>
      <c r="Y72" s="997"/>
      <c r="Z72" s="997"/>
      <c r="AA72" s="997">
        <v>10</v>
      </c>
      <c r="AB72" s="997"/>
      <c r="AC72" s="997"/>
      <c r="AD72" s="997"/>
      <c r="AE72" s="997"/>
      <c r="AF72" s="997">
        <v>10</v>
      </c>
      <c r="AG72" s="997"/>
      <c r="AH72" s="997"/>
      <c r="AI72" s="997"/>
      <c r="AJ72" s="997"/>
      <c r="AK72" s="997">
        <v>2</v>
      </c>
      <c r="AL72" s="997"/>
      <c r="AM72" s="997"/>
      <c r="AN72" s="997"/>
      <c r="AO72" s="997"/>
      <c r="AP72" s="997">
        <v>0</v>
      </c>
      <c r="AQ72" s="997"/>
      <c r="AR72" s="997"/>
      <c r="AS72" s="997"/>
      <c r="AT72" s="997"/>
      <c r="AU72" s="997">
        <v>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539</v>
      </c>
      <c r="C73" s="1001"/>
      <c r="D73" s="1001"/>
      <c r="E73" s="1001"/>
      <c r="F73" s="1001"/>
      <c r="G73" s="1001"/>
      <c r="H73" s="1001"/>
      <c r="I73" s="1001"/>
      <c r="J73" s="1001"/>
      <c r="K73" s="1001"/>
      <c r="L73" s="1001"/>
      <c r="M73" s="1001"/>
      <c r="N73" s="1001"/>
      <c r="O73" s="1001"/>
      <c r="P73" s="1002"/>
      <c r="Q73" s="1003">
        <v>202536</v>
      </c>
      <c r="R73" s="997"/>
      <c r="S73" s="997"/>
      <c r="T73" s="997"/>
      <c r="U73" s="997"/>
      <c r="V73" s="997">
        <v>195058</v>
      </c>
      <c r="W73" s="997"/>
      <c r="X73" s="997"/>
      <c r="Y73" s="997"/>
      <c r="Z73" s="997"/>
      <c r="AA73" s="997">
        <v>7478</v>
      </c>
      <c r="AB73" s="997"/>
      <c r="AC73" s="997"/>
      <c r="AD73" s="997"/>
      <c r="AE73" s="997"/>
      <c r="AF73" s="997">
        <v>7478</v>
      </c>
      <c r="AG73" s="997"/>
      <c r="AH73" s="997"/>
      <c r="AI73" s="997"/>
      <c r="AJ73" s="997"/>
      <c r="AK73" s="997">
        <v>271</v>
      </c>
      <c r="AL73" s="997"/>
      <c r="AM73" s="997"/>
      <c r="AN73" s="997"/>
      <c r="AO73" s="997"/>
      <c r="AP73" s="997">
        <v>0</v>
      </c>
      <c r="AQ73" s="997"/>
      <c r="AR73" s="997"/>
      <c r="AS73" s="997"/>
      <c r="AT73" s="997"/>
      <c r="AU73" s="997">
        <v>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8479</v>
      </c>
      <c r="AG88" s="985"/>
      <c r="AH88" s="985"/>
      <c r="AI88" s="985"/>
      <c r="AJ88" s="985"/>
      <c r="AK88" s="989"/>
      <c r="AL88" s="989"/>
      <c r="AM88" s="989"/>
      <c r="AN88" s="989"/>
      <c r="AO88" s="989"/>
      <c r="AP88" s="985">
        <v>5977</v>
      </c>
      <c r="AQ88" s="985"/>
      <c r="AR88" s="985"/>
      <c r="AS88" s="985"/>
      <c r="AT88" s="985"/>
      <c r="AU88" s="985">
        <v>451</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20</v>
      </c>
      <c r="CS102" s="977"/>
      <c r="CT102" s="977"/>
      <c r="CU102" s="977"/>
      <c r="CV102" s="978"/>
      <c r="CW102" s="976">
        <v>13</v>
      </c>
      <c r="CX102" s="977"/>
      <c r="CY102" s="977"/>
      <c r="CZ102" s="977"/>
      <c r="DA102" s="978"/>
      <c r="DB102" s="976">
        <v>0</v>
      </c>
      <c r="DC102" s="977"/>
      <c r="DD102" s="977"/>
      <c r="DE102" s="977"/>
      <c r="DF102" s="978"/>
      <c r="DG102" s="976">
        <v>0</v>
      </c>
      <c r="DH102" s="977"/>
      <c r="DI102" s="977"/>
      <c r="DJ102" s="977"/>
      <c r="DK102" s="978"/>
      <c r="DL102" s="976">
        <v>0</v>
      </c>
      <c r="DM102" s="977"/>
      <c r="DN102" s="977"/>
      <c r="DO102" s="977"/>
      <c r="DP102" s="978"/>
      <c r="DQ102" s="976">
        <v>0</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285</v>
      </c>
      <c r="AG109" s="918"/>
      <c r="AH109" s="918"/>
      <c r="AI109" s="918"/>
      <c r="AJ109" s="919"/>
      <c r="AK109" s="920" t="s">
        <v>284</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285</v>
      </c>
      <c r="BW109" s="918"/>
      <c r="BX109" s="918"/>
      <c r="BY109" s="918"/>
      <c r="BZ109" s="919"/>
      <c r="CA109" s="920" t="s">
        <v>284</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285</v>
      </c>
      <c r="DM109" s="918"/>
      <c r="DN109" s="918"/>
      <c r="DO109" s="918"/>
      <c r="DP109" s="919"/>
      <c r="DQ109" s="920" t="s">
        <v>284</v>
      </c>
      <c r="DR109" s="918"/>
      <c r="DS109" s="918"/>
      <c r="DT109" s="918"/>
      <c r="DU109" s="919"/>
      <c r="DV109" s="920" t="s">
        <v>399</v>
      </c>
      <c r="DW109" s="918"/>
      <c r="DX109" s="918"/>
      <c r="DY109" s="918"/>
      <c r="DZ109" s="949"/>
    </row>
    <row r="110" spans="1:131" s="197" customFormat="1" ht="26.25" customHeight="1" x14ac:dyDescent="0.15">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917939</v>
      </c>
      <c r="AB110" s="903"/>
      <c r="AC110" s="903"/>
      <c r="AD110" s="903"/>
      <c r="AE110" s="904"/>
      <c r="AF110" s="905">
        <v>881040</v>
      </c>
      <c r="AG110" s="903"/>
      <c r="AH110" s="903"/>
      <c r="AI110" s="903"/>
      <c r="AJ110" s="904"/>
      <c r="AK110" s="905">
        <v>808708</v>
      </c>
      <c r="AL110" s="903"/>
      <c r="AM110" s="903"/>
      <c r="AN110" s="903"/>
      <c r="AO110" s="904"/>
      <c r="AP110" s="906">
        <v>13.6</v>
      </c>
      <c r="AQ110" s="907"/>
      <c r="AR110" s="907"/>
      <c r="AS110" s="907"/>
      <c r="AT110" s="908"/>
      <c r="AU110" s="950" t="s">
        <v>60</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8224520</v>
      </c>
      <c r="BR110" s="830"/>
      <c r="BS110" s="830"/>
      <c r="BT110" s="830"/>
      <c r="BU110" s="830"/>
      <c r="BV110" s="830">
        <v>7825791</v>
      </c>
      <c r="BW110" s="830"/>
      <c r="BX110" s="830"/>
      <c r="BY110" s="830"/>
      <c r="BZ110" s="830"/>
      <c r="CA110" s="830">
        <v>7191153</v>
      </c>
      <c r="CB110" s="830"/>
      <c r="CC110" s="830"/>
      <c r="CD110" s="830"/>
      <c r="CE110" s="830"/>
      <c r="CF110" s="891">
        <v>120.9</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405</v>
      </c>
      <c r="DH110" s="830"/>
      <c r="DI110" s="830"/>
      <c r="DJ110" s="830"/>
      <c r="DK110" s="830"/>
      <c r="DL110" s="830" t="s">
        <v>405</v>
      </c>
      <c r="DM110" s="830"/>
      <c r="DN110" s="830"/>
      <c r="DO110" s="830"/>
      <c r="DP110" s="830"/>
      <c r="DQ110" s="830" t="s">
        <v>405</v>
      </c>
      <c r="DR110" s="830"/>
      <c r="DS110" s="830"/>
      <c r="DT110" s="830"/>
      <c r="DU110" s="830"/>
      <c r="DV110" s="831" t="s">
        <v>405</v>
      </c>
      <c r="DW110" s="831"/>
      <c r="DX110" s="831"/>
      <c r="DY110" s="831"/>
      <c r="DZ110" s="832"/>
    </row>
    <row r="111" spans="1:131" s="197" customFormat="1" ht="26.25" customHeight="1" x14ac:dyDescent="0.15">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t="s">
        <v>408</v>
      </c>
      <c r="BR111" s="801"/>
      <c r="BS111" s="801"/>
      <c r="BT111" s="801"/>
      <c r="BU111" s="801"/>
      <c r="BV111" s="801" t="s">
        <v>408</v>
      </c>
      <c r="BW111" s="801"/>
      <c r="BX111" s="801"/>
      <c r="BY111" s="801"/>
      <c r="BZ111" s="801"/>
      <c r="CA111" s="801" t="s">
        <v>408</v>
      </c>
      <c r="CB111" s="801"/>
      <c r="CC111" s="801"/>
      <c r="CD111" s="801"/>
      <c r="CE111" s="801"/>
      <c r="CF111" s="878" t="s">
        <v>408</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408</v>
      </c>
      <c r="DH111" s="801"/>
      <c r="DI111" s="801"/>
      <c r="DJ111" s="801"/>
      <c r="DK111" s="801"/>
      <c r="DL111" s="801" t="s">
        <v>408</v>
      </c>
      <c r="DM111" s="801"/>
      <c r="DN111" s="801"/>
      <c r="DO111" s="801"/>
      <c r="DP111" s="801"/>
      <c r="DQ111" s="801" t="s">
        <v>408</v>
      </c>
      <c r="DR111" s="801"/>
      <c r="DS111" s="801"/>
      <c r="DT111" s="801"/>
      <c r="DU111" s="801"/>
      <c r="DV111" s="853" t="s">
        <v>408</v>
      </c>
      <c r="DW111" s="853"/>
      <c r="DX111" s="853"/>
      <c r="DY111" s="853"/>
      <c r="DZ111" s="854"/>
    </row>
    <row r="112" spans="1:131" s="197" customFormat="1" ht="26.25" customHeight="1" x14ac:dyDescent="0.15">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408</v>
      </c>
      <c r="AB112" s="814"/>
      <c r="AC112" s="814"/>
      <c r="AD112" s="814"/>
      <c r="AE112" s="815"/>
      <c r="AF112" s="816" t="s">
        <v>408</v>
      </c>
      <c r="AG112" s="814"/>
      <c r="AH112" s="814"/>
      <c r="AI112" s="814"/>
      <c r="AJ112" s="815"/>
      <c r="AK112" s="816" t="s">
        <v>408</v>
      </c>
      <c r="AL112" s="814"/>
      <c r="AM112" s="814"/>
      <c r="AN112" s="814"/>
      <c r="AO112" s="815"/>
      <c r="AP112" s="784" t="s">
        <v>408</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8914469</v>
      </c>
      <c r="BR112" s="801"/>
      <c r="BS112" s="801"/>
      <c r="BT112" s="801"/>
      <c r="BU112" s="801"/>
      <c r="BV112" s="801">
        <v>8501543</v>
      </c>
      <c r="BW112" s="801"/>
      <c r="BX112" s="801"/>
      <c r="BY112" s="801"/>
      <c r="BZ112" s="801"/>
      <c r="CA112" s="801">
        <v>8181638</v>
      </c>
      <c r="CB112" s="801"/>
      <c r="CC112" s="801"/>
      <c r="CD112" s="801"/>
      <c r="CE112" s="801"/>
      <c r="CF112" s="878">
        <v>137.5</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408</v>
      </c>
      <c r="DH112" s="801"/>
      <c r="DI112" s="801"/>
      <c r="DJ112" s="801"/>
      <c r="DK112" s="801"/>
      <c r="DL112" s="801" t="s">
        <v>408</v>
      </c>
      <c r="DM112" s="801"/>
      <c r="DN112" s="801"/>
      <c r="DO112" s="801"/>
      <c r="DP112" s="801"/>
      <c r="DQ112" s="801" t="s">
        <v>408</v>
      </c>
      <c r="DR112" s="801"/>
      <c r="DS112" s="801"/>
      <c r="DT112" s="801"/>
      <c r="DU112" s="801"/>
      <c r="DV112" s="853" t="s">
        <v>408</v>
      </c>
      <c r="DW112" s="853"/>
      <c r="DX112" s="853"/>
      <c r="DY112" s="853"/>
      <c r="DZ112" s="854"/>
    </row>
    <row r="113" spans="1:130" s="197" customFormat="1" ht="26.25" customHeight="1" x14ac:dyDescent="0.15">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604217</v>
      </c>
      <c r="AB113" s="939"/>
      <c r="AC113" s="939"/>
      <c r="AD113" s="939"/>
      <c r="AE113" s="940"/>
      <c r="AF113" s="941">
        <v>620761</v>
      </c>
      <c r="AG113" s="939"/>
      <c r="AH113" s="939"/>
      <c r="AI113" s="939"/>
      <c r="AJ113" s="940"/>
      <c r="AK113" s="941">
        <v>648728</v>
      </c>
      <c r="AL113" s="939"/>
      <c r="AM113" s="939"/>
      <c r="AN113" s="939"/>
      <c r="AO113" s="940"/>
      <c r="AP113" s="942">
        <v>10.9</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157095</v>
      </c>
      <c r="BR113" s="801"/>
      <c r="BS113" s="801"/>
      <c r="BT113" s="801"/>
      <c r="BU113" s="801"/>
      <c r="BV113" s="801">
        <v>243410</v>
      </c>
      <c r="BW113" s="801"/>
      <c r="BX113" s="801"/>
      <c r="BY113" s="801"/>
      <c r="BZ113" s="801"/>
      <c r="CA113" s="801">
        <v>451077</v>
      </c>
      <c r="CB113" s="801"/>
      <c r="CC113" s="801"/>
      <c r="CD113" s="801"/>
      <c r="CE113" s="801"/>
      <c r="CF113" s="878">
        <v>7.6</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408</v>
      </c>
      <c r="DH113" s="814"/>
      <c r="DI113" s="814"/>
      <c r="DJ113" s="814"/>
      <c r="DK113" s="815"/>
      <c r="DL113" s="816" t="s">
        <v>408</v>
      </c>
      <c r="DM113" s="814"/>
      <c r="DN113" s="814"/>
      <c r="DO113" s="814"/>
      <c r="DP113" s="815"/>
      <c r="DQ113" s="816" t="s">
        <v>408</v>
      </c>
      <c r="DR113" s="814"/>
      <c r="DS113" s="814"/>
      <c r="DT113" s="814"/>
      <c r="DU113" s="815"/>
      <c r="DV113" s="784" t="s">
        <v>408</v>
      </c>
      <c r="DW113" s="785"/>
      <c r="DX113" s="785"/>
      <c r="DY113" s="785"/>
      <c r="DZ113" s="786"/>
    </row>
    <row r="114" spans="1:130" s="197" customFormat="1" ht="26.25" customHeight="1" x14ac:dyDescent="0.15">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24945</v>
      </c>
      <c r="AB114" s="814"/>
      <c r="AC114" s="814"/>
      <c r="AD114" s="814"/>
      <c r="AE114" s="815"/>
      <c r="AF114" s="816">
        <v>27517</v>
      </c>
      <c r="AG114" s="814"/>
      <c r="AH114" s="814"/>
      <c r="AI114" s="814"/>
      <c r="AJ114" s="815"/>
      <c r="AK114" s="816">
        <v>35210</v>
      </c>
      <c r="AL114" s="814"/>
      <c r="AM114" s="814"/>
      <c r="AN114" s="814"/>
      <c r="AO114" s="815"/>
      <c r="AP114" s="784">
        <v>0.6</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1212767</v>
      </c>
      <c r="BR114" s="801"/>
      <c r="BS114" s="801"/>
      <c r="BT114" s="801"/>
      <c r="BU114" s="801"/>
      <c r="BV114" s="801">
        <v>1147399</v>
      </c>
      <c r="BW114" s="801"/>
      <c r="BX114" s="801"/>
      <c r="BY114" s="801"/>
      <c r="BZ114" s="801"/>
      <c r="CA114" s="801">
        <v>1093493</v>
      </c>
      <c r="CB114" s="801"/>
      <c r="CC114" s="801"/>
      <c r="CD114" s="801"/>
      <c r="CE114" s="801"/>
      <c r="CF114" s="878">
        <v>18.399999999999999</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408</v>
      </c>
      <c r="DH114" s="814"/>
      <c r="DI114" s="814"/>
      <c r="DJ114" s="814"/>
      <c r="DK114" s="815"/>
      <c r="DL114" s="816" t="s">
        <v>408</v>
      </c>
      <c r="DM114" s="814"/>
      <c r="DN114" s="814"/>
      <c r="DO114" s="814"/>
      <c r="DP114" s="815"/>
      <c r="DQ114" s="816" t="s">
        <v>408</v>
      </c>
      <c r="DR114" s="814"/>
      <c r="DS114" s="814"/>
      <c r="DT114" s="814"/>
      <c r="DU114" s="815"/>
      <c r="DV114" s="784" t="s">
        <v>408</v>
      </c>
      <c r="DW114" s="785"/>
      <c r="DX114" s="785"/>
      <c r="DY114" s="785"/>
      <c r="DZ114" s="786"/>
    </row>
    <row r="115" spans="1:130" s="197" customFormat="1" ht="26.25" customHeight="1" x14ac:dyDescent="0.15">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356</v>
      </c>
      <c r="AB115" s="939"/>
      <c r="AC115" s="939"/>
      <c r="AD115" s="939"/>
      <c r="AE115" s="940"/>
      <c r="AF115" s="941">
        <v>345</v>
      </c>
      <c r="AG115" s="939"/>
      <c r="AH115" s="939"/>
      <c r="AI115" s="939"/>
      <c r="AJ115" s="940"/>
      <c r="AK115" s="941">
        <v>262</v>
      </c>
      <c r="AL115" s="939"/>
      <c r="AM115" s="939"/>
      <c r="AN115" s="939"/>
      <c r="AO115" s="940"/>
      <c r="AP115" s="942">
        <v>0</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t="s">
        <v>408</v>
      </c>
      <c r="BR115" s="801"/>
      <c r="BS115" s="801"/>
      <c r="BT115" s="801"/>
      <c r="BU115" s="801"/>
      <c r="BV115" s="801" t="s">
        <v>408</v>
      </c>
      <c r="BW115" s="801"/>
      <c r="BX115" s="801"/>
      <c r="BY115" s="801"/>
      <c r="BZ115" s="801"/>
      <c r="CA115" s="801" t="s">
        <v>408</v>
      </c>
      <c r="CB115" s="801"/>
      <c r="CC115" s="801"/>
      <c r="CD115" s="801"/>
      <c r="CE115" s="801"/>
      <c r="CF115" s="878" t="s">
        <v>408</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408</v>
      </c>
      <c r="DH115" s="814"/>
      <c r="DI115" s="814"/>
      <c r="DJ115" s="814"/>
      <c r="DK115" s="815"/>
      <c r="DL115" s="816" t="s">
        <v>408</v>
      </c>
      <c r="DM115" s="814"/>
      <c r="DN115" s="814"/>
      <c r="DO115" s="814"/>
      <c r="DP115" s="815"/>
      <c r="DQ115" s="816" t="s">
        <v>408</v>
      </c>
      <c r="DR115" s="814"/>
      <c r="DS115" s="814"/>
      <c r="DT115" s="814"/>
      <c r="DU115" s="815"/>
      <c r="DV115" s="784" t="s">
        <v>408</v>
      </c>
      <c r="DW115" s="785"/>
      <c r="DX115" s="785"/>
      <c r="DY115" s="785"/>
      <c r="DZ115" s="786"/>
    </row>
    <row r="116" spans="1:130" s="197" customFormat="1" ht="26.25" customHeight="1" x14ac:dyDescent="0.15">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408</v>
      </c>
      <c r="AB116" s="814"/>
      <c r="AC116" s="814"/>
      <c r="AD116" s="814"/>
      <c r="AE116" s="815"/>
      <c r="AF116" s="816" t="s">
        <v>408</v>
      </c>
      <c r="AG116" s="814"/>
      <c r="AH116" s="814"/>
      <c r="AI116" s="814"/>
      <c r="AJ116" s="815"/>
      <c r="AK116" s="816" t="s">
        <v>408</v>
      </c>
      <c r="AL116" s="814"/>
      <c r="AM116" s="814"/>
      <c r="AN116" s="814"/>
      <c r="AO116" s="815"/>
      <c r="AP116" s="784" t="s">
        <v>408</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408</v>
      </c>
      <c r="BR116" s="801"/>
      <c r="BS116" s="801"/>
      <c r="BT116" s="801"/>
      <c r="BU116" s="801"/>
      <c r="BV116" s="801" t="s">
        <v>408</v>
      </c>
      <c r="BW116" s="801"/>
      <c r="BX116" s="801"/>
      <c r="BY116" s="801"/>
      <c r="BZ116" s="801"/>
      <c r="CA116" s="801" t="s">
        <v>408</v>
      </c>
      <c r="CB116" s="801"/>
      <c r="CC116" s="801"/>
      <c r="CD116" s="801"/>
      <c r="CE116" s="801"/>
      <c r="CF116" s="878" t="s">
        <v>408</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408</v>
      </c>
      <c r="DH116" s="814"/>
      <c r="DI116" s="814"/>
      <c r="DJ116" s="814"/>
      <c r="DK116" s="815"/>
      <c r="DL116" s="816" t="s">
        <v>408</v>
      </c>
      <c r="DM116" s="814"/>
      <c r="DN116" s="814"/>
      <c r="DO116" s="814"/>
      <c r="DP116" s="815"/>
      <c r="DQ116" s="816" t="s">
        <v>408</v>
      </c>
      <c r="DR116" s="814"/>
      <c r="DS116" s="814"/>
      <c r="DT116" s="814"/>
      <c r="DU116" s="815"/>
      <c r="DV116" s="784" t="s">
        <v>408</v>
      </c>
      <c r="DW116" s="785"/>
      <c r="DX116" s="785"/>
      <c r="DY116" s="785"/>
      <c r="DZ116" s="786"/>
    </row>
    <row r="117" spans="1:130" s="197" customFormat="1" ht="26.25" customHeight="1" x14ac:dyDescent="0.15">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1547457</v>
      </c>
      <c r="AB117" s="925"/>
      <c r="AC117" s="925"/>
      <c r="AD117" s="925"/>
      <c r="AE117" s="926"/>
      <c r="AF117" s="928">
        <v>1529663</v>
      </c>
      <c r="AG117" s="925"/>
      <c r="AH117" s="925"/>
      <c r="AI117" s="925"/>
      <c r="AJ117" s="926"/>
      <c r="AK117" s="928">
        <v>1492908</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428</v>
      </c>
      <c r="BR117" s="888"/>
      <c r="BS117" s="888"/>
      <c r="BT117" s="888"/>
      <c r="BU117" s="888"/>
      <c r="BV117" s="888" t="s">
        <v>428</v>
      </c>
      <c r="BW117" s="888"/>
      <c r="BX117" s="888"/>
      <c r="BY117" s="888"/>
      <c r="BZ117" s="888"/>
      <c r="CA117" s="888" t="s">
        <v>428</v>
      </c>
      <c r="CB117" s="888"/>
      <c r="CC117" s="888"/>
      <c r="CD117" s="888"/>
      <c r="CE117" s="888"/>
      <c r="CF117" s="878" t="s">
        <v>428</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428</v>
      </c>
      <c r="DH117" s="814"/>
      <c r="DI117" s="814"/>
      <c r="DJ117" s="814"/>
      <c r="DK117" s="815"/>
      <c r="DL117" s="816" t="s">
        <v>428</v>
      </c>
      <c r="DM117" s="814"/>
      <c r="DN117" s="814"/>
      <c r="DO117" s="814"/>
      <c r="DP117" s="815"/>
      <c r="DQ117" s="816" t="s">
        <v>428</v>
      </c>
      <c r="DR117" s="814"/>
      <c r="DS117" s="814"/>
      <c r="DT117" s="814"/>
      <c r="DU117" s="815"/>
      <c r="DV117" s="784" t="s">
        <v>428</v>
      </c>
      <c r="DW117" s="785"/>
      <c r="DX117" s="785"/>
      <c r="DY117" s="785"/>
      <c r="DZ117" s="786"/>
    </row>
    <row r="118" spans="1:130" s="197" customFormat="1" ht="26.25" customHeight="1" x14ac:dyDescent="0.15">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285</v>
      </c>
      <c r="AG118" s="918"/>
      <c r="AH118" s="918"/>
      <c r="AI118" s="918"/>
      <c r="AJ118" s="919"/>
      <c r="AK118" s="920" t="s">
        <v>284</v>
      </c>
      <c r="AL118" s="918"/>
      <c r="AM118" s="918"/>
      <c r="AN118" s="918"/>
      <c r="AO118" s="919"/>
      <c r="AP118" s="921" t="s">
        <v>399</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430</v>
      </c>
      <c r="BP118" s="868"/>
      <c r="BQ118" s="887">
        <v>18508851</v>
      </c>
      <c r="BR118" s="888"/>
      <c r="BS118" s="888"/>
      <c r="BT118" s="888"/>
      <c r="BU118" s="888"/>
      <c r="BV118" s="888">
        <v>17718143</v>
      </c>
      <c r="BW118" s="888"/>
      <c r="BX118" s="888"/>
      <c r="BY118" s="888"/>
      <c r="BZ118" s="888"/>
      <c r="CA118" s="888">
        <v>16917361</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3625927</v>
      </c>
      <c r="BR119" s="830"/>
      <c r="BS119" s="830"/>
      <c r="BT119" s="830"/>
      <c r="BU119" s="830"/>
      <c r="BV119" s="830">
        <v>3502323</v>
      </c>
      <c r="BW119" s="830"/>
      <c r="BX119" s="830"/>
      <c r="BY119" s="830"/>
      <c r="BZ119" s="830"/>
      <c r="CA119" s="830">
        <v>5381271</v>
      </c>
      <c r="CB119" s="830"/>
      <c r="CC119" s="830"/>
      <c r="CD119" s="830"/>
      <c r="CE119" s="830"/>
      <c r="CF119" s="891">
        <v>90.4</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2227412</v>
      </c>
      <c r="BR120" s="801"/>
      <c r="BS120" s="801"/>
      <c r="BT120" s="801"/>
      <c r="BU120" s="801"/>
      <c r="BV120" s="801">
        <v>2109583</v>
      </c>
      <c r="BW120" s="801"/>
      <c r="BX120" s="801"/>
      <c r="BY120" s="801"/>
      <c r="BZ120" s="801"/>
      <c r="CA120" s="801">
        <v>1914533</v>
      </c>
      <c r="CB120" s="801"/>
      <c r="CC120" s="801"/>
      <c r="CD120" s="801"/>
      <c r="CE120" s="801"/>
      <c r="CF120" s="878">
        <v>32.200000000000003</v>
      </c>
      <c r="CG120" s="879"/>
      <c r="CH120" s="879"/>
      <c r="CI120" s="879"/>
      <c r="CJ120" s="879"/>
      <c r="CK120" s="880" t="s">
        <v>436</v>
      </c>
      <c r="CL120" s="840"/>
      <c r="CM120" s="840"/>
      <c r="CN120" s="840"/>
      <c r="CO120" s="841"/>
      <c r="CP120" s="884" t="s">
        <v>381</v>
      </c>
      <c r="CQ120" s="885"/>
      <c r="CR120" s="885"/>
      <c r="CS120" s="885"/>
      <c r="CT120" s="885"/>
      <c r="CU120" s="885"/>
      <c r="CV120" s="885"/>
      <c r="CW120" s="885"/>
      <c r="CX120" s="885"/>
      <c r="CY120" s="885"/>
      <c r="CZ120" s="885"/>
      <c r="DA120" s="885"/>
      <c r="DB120" s="885"/>
      <c r="DC120" s="885"/>
      <c r="DD120" s="885"/>
      <c r="DE120" s="885"/>
      <c r="DF120" s="886"/>
      <c r="DG120" s="829">
        <v>5059246</v>
      </c>
      <c r="DH120" s="830"/>
      <c r="DI120" s="830"/>
      <c r="DJ120" s="830"/>
      <c r="DK120" s="830"/>
      <c r="DL120" s="830">
        <v>4832128</v>
      </c>
      <c r="DM120" s="830"/>
      <c r="DN120" s="830"/>
      <c r="DO120" s="830"/>
      <c r="DP120" s="830"/>
      <c r="DQ120" s="830">
        <v>4718864</v>
      </c>
      <c r="DR120" s="830"/>
      <c r="DS120" s="830"/>
      <c r="DT120" s="830"/>
      <c r="DU120" s="830"/>
      <c r="DV120" s="831">
        <v>79.3</v>
      </c>
      <c r="DW120" s="831"/>
      <c r="DX120" s="831"/>
      <c r="DY120" s="831"/>
      <c r="DZ120" s="832"/>
    </row>
    <row r="121" spans="1:130" s="197" customFormat="1" ht="26.25" customHeight="1" x14ac:dyDescent="0.15">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11814451</v>
      </c>
      <c r="BR121" s="888"/>
      <c r="BS121" s="888"/>
      <c r="BT121" s="888"/>
      <c r="BU121" s="888"/>
      <c r="BV121" s="888">
        <v>11789176</v>
      </c>
      <c r="BW121" s="888"/>
      <c r="BX121" s="888"/>
      <c r="BY121" s="888"/>
      <c r="BZ121" s="888"/>
      <c r="CA121" s="888">
        <v>11692253</v>
      </c>
      <c r="CB121" s="888"/>
      <c r="CC121" s="888"/>
      <c r="CD121" s="888"/>
      <c r="CE121" s="888"/>
      <c r="CF121" s="889">
        <v>196.5</v>
      </c>
      <c r="CG121" s="890"/>
      <c r="CH121" s="890"/>
      <c r="CI121" s="890"/>
      <c r="CJ121" s="890"/>
      <c r="CK121" s="881"/>
      <c r="CL121" s="842"/>
      <c r="CM121" s="842"/>
      <c r="CN121" s="842"/>
      <c r="CO121" s="843"/>
      <c r="CP121" s="858" t="s">
        <v>383</v>
      </c>
      <c r="CQ121" s="859"/>
      <c r="CR121" s="859"/>
      <c r="CS121" s="859"/>
      <c r="CT121" s="859"/>
      <c r="CU121" s="859"/>
      <c r="CV121" s="859"/>
      <c r="CW121" s="859"/>
      <c r="CX121" s="859"/>
      <c r="CY121" s="859"/>
      <c r="CZ121" s="859"/>
      <c r="DA121" s="859"/>
      <c r="DB121" s="859"/>
      <c r="DC121" s="859"/>
      <c r="DD121" s="859"/>
      <c r="DE121" s="859"/>
      <c r="DF121" s="860"/>
      <c r="DG121" s="800">
        <v>3361148</v>
      </c>
      <c r="DH121" s="801"/>
      <c r="DI121" s="801"/>
      <c r="DJ121" s="801"/>
      <c r="DK121" s="801"/>
      <c r="DL121" s="801">
        <v>3235176</v>
      </c>
      <c r="DM121" s="801"/>
      <c r="DN121" s="801"/>
      <c r="DO121" s="801"/>
      <c r="DP121" s="801"/>
      <c r="DQ121" s="801">
        <v>3096282</v>
      </c>
      <c r="DR121" s="801"/>
      <c r="DS121" s="801"/>
      <c r="DT121" s="801"/>
      <c r="DU121" s="801"/>
      <c r="DV121" s="853">
        <v>52</v>
      </c>
      <c r="DW121" s="853"/>
      <c r="DX121" s="853"/>
      <c r="DY121" s="853"/>
      <c r="DZ121" s="854"/>
    </row>
    <row r="122" spans="1:130" s="197" customFormat="1" ht="26.25" customHeight="1" x14ac:dyDescent="0.15">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439</v>
      </c>
      <c r="BP122" s="868"/>
      <c r="BQ122" s="869">
        <v>17667790</v>
      </c>
      <c r="BR122" s="870"/>
      <c r="BS122" s="870"/>
      <c r="BT122" s="870"/>
      <c r="BU122" s="870"/>
      <c r="BV122" s="870">
        <v>17401082</v>
      </c>
      <c r="BW122" s="870"/>
      <c r="BX122" s="870"/>
      <c r="BY122" s="870"/>
      <c r="BZ122" s="870"/>
      <c r="CA122" s="870">
        <v>18988057</v>
      </c>
      <c r="CB122" s="870"/>
      <c r="CC122" s="870"/>
      <c r="CD122" s="870"/>
      <c r="CE122" s="870"/>
      <c r="CF122" s="773"/>
      <c r="CG122" s="774"/>
      <c r="CH122" s="774"/>
      <c r="CI122" s="774"/>
      <c r="CJ122" s="871"/>
      <c r="CK122" s="881"/>
      <c r="CL122" s="842"/>
      <c r="CM122" s="842"/>
      <c r="CN122" s="842"/>
      <c r="CO122" s="843"/>
      <c r="CP122" s="858" t="s">
        <v>440</v>
      </c>
      <c r="CQ122" s="859"/>
      <c r="CR122" s="859"/>
      <c r="CS122" s="859"/>
      <c r="CT122" s="859"/>
      <c r="CU122" s="859"/>
      <c r="CV122" s="859"/>
      <c r="CW122" s="859"/>
      <c r="CX122" s="859"/>
      <c r="CY122" s="859"/>
      <c r="CZ122" s="859"/>
      <c r="DA122" s="859"/>
      <c r="DB122" s="859"/>
      <c r="DC122" s="859"/>
      <c r="DD122" s="859"/>
      <c r="DE122" s="859"/>
      <c r="DF122" s="860"/>
      <c r="DG122" s="800">
        <v>494075</v>
      </c>
      <c r="DH122" s="801"/>
      <c r="DI122" s="801"/>
      <c r="DJ122" s="801"/>
      <c r="DK122" s="801"/>
      <c r="DL122" s="801">
        <v>434239</v>
      </c>
      <c r="DM122" s="801"/>
      <c r="DN122" s="801"/>
      <c r="DO122" s="801"/>
      <c r="DP122" s="801"/>
      <c r="DQ122" s="801">
        <v>366492</v>
      </c>
      <c r="DR122" s="801"/>
      <c r="DS122" s="801"/>
      <c r="DT122" s="801"/>
      <c r="DU122" s="801"/>
      <c r="DV122" s="853">
        <v>6.2</v>
      </c>
      <c r="DW122" s="853"/>
      <c r="DX122" s="853"/>
      <c r="DY122" s="853"/>
      <c r="DZ122" s="854"/>
    </row>
    <row r="123" spans="1:130" s="197" customFormat="1" ht="26.25" customHeight="1" thickBot="1" x14ac:dyDescent="0.2">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441</v>
      </c>
      <c r="AB123" s="814"/>
      <c r="AC123" s="814"/>
      <c r="AD123" s="814"/>
      <c r="AE123" s="815"/>
      <c r="AF123" s="816" t="s">
        <v>441</v>
      </c>
      <c r="AG123" s="814"/>
      <c r="AH123" s="814"/>
      <c r="AI123" s="814"/>
      <c r="AJ123" s="815"/>
      <c r="AK123" s="816" t="s">
        <v>441</v>
      </c>
      <c r="AL123" s="814"/>
      <c r="AM123" s="814"/>
      <c r="AN123" s="814"/>
      <c r="AO123" s="815"/>
      <c r="AP123" s="784" t="s">
        <v>441</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14.1</v>
      </c>
      <c r="BR123" s="862"/>
      <c r="BS123" s="862"/>
      <c r="BT123" s="862"/>
      <c r="BU123" s="862"/>
      <c r="BV123" s="862">
        <v>5.4</v>
      </c>
      <c r="BW123" s="862"/>
      <c r="BX123" s="862"/>
      <c r="BY123" s="862"/>
      <c r="BZ123" s="862"/>
      <c r="CA123" s="862" t="s">
        <v>441</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x14ac:dyDescent="0.15">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441</v>
      </c>
      <c r="AB124" s="814"/>
      <c r="AC124" s="814"/>
      <c r="AD124" s="814"/>
      <c r="AE124" s="815"/>
      <c r="AF124" s="816" t="s">
        <v>441</v>
      </c>
      <c r="AG124" s="814"/>
      <c r="AH124" s="814"/>
      <c r="AI124" s="814"/>
      <c r="AJ124" s="815"/>
      <c r="AK124" s="816" t="s">
        <v>441</v>
      </c>
      <c r="AL124" s="814"/>
      <c r="AM124" s="814"/>
      <c r="AN124" s="814"/>
      <c r="AO124" s="815"/>
      <c r="AP124" s="784" t="s">
        <v>441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443</v>
      </c>
      <c r="CQ124" s="859"/>
      <c r="CR124" s="859"/>
      <c r="CS124" s="859"/>
      <c r="CT124" s="859"/>
      <c r="CU124" s="859"/>
      <c r="CV124" s="859"/>
      <c r="CW124" s="859"/>
      <c r="CX124" s="859"/>
      <c r="CY124" s="859"/>
      <c r="CZ124" s="859"/>
      <c r="DA124" s="859"/>
      <c r="DB124" s="859"/>
      <c r="DC124" s="859"/>
      <c r="DD124" s="859"/>
      <c r="DE124" s="859"/>
      <c r="DF124" s="860"/>
      <c r="DG124" s="746" t="s">
        <v>441</v>
      </c>
      <c r="DH124" s="747"/>
      <c r="DI124" s="747"/>
      <c r="DJ124" s="747"/>
      <c r="DK124" s="748"/>
      <c r="DL124" s="749" t="s">
        <v>441</v>
      </c>
      <c r="DM124" s="747"/>
      <c r="DN124" s="747"/>
      <c r="DO124" s="747"/>
      <c r="DP124" s="748"/>
      <c r="DQ124" s="749" t="s">
        <v>441</v>
      </c>
      <c r="DR124" s="747"/>
      <c r="DS124" s="747"/>
      <c r="DT124" s="747"/>
      <c r="DU124" s="748"/>
      <c r="DV124" s="837" t="s">
        <v>441</v>
      </c>
      <c r="DW124" s="838"/>
      <c r="DX124" s="838"/>
      <c r="DY124" s="838"/>
      <c r="DZ124" s="839"/>
    </row>
    <row r="125" spans="1:130" s="197" customFormat="1" ht="26.25" customHeight="1" thickBot="1" x14ac:dyDescent="0.2">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441</v>
      </c>
      <c r="AB125" s="814"/>
      <c r="AC125" s="814"/>
      <c r="AD125" s="814"/>
      <c r="AE125" s="815"/>
      <c r="AF125" s="816" t="s">
        <v>441</v>
      </c>
      <c r="AG125" s="814"/>
      <c r="AH125" s="814"/>
      <c r="AI125" s="814"/>
      <c r="AJ125" s="815"/>
      <c r="AK125" s="816" t="s">
        <v>441</v>
      </c>
      <c r="AL125" s="814"/>
      <c r="AM125" s="814"/>
      <c r="AN125" s="814"/>
      <c r="AO125" s="815"/>
      <c r="AP125" s="784" t="s">
        <v>441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444</v>
      </c>
      <c r="CL125" s="840"/>
      <c r="CM125" s="840"/>
      <c r="CN125" s="840"/>
      <c r="CO125" s="841"/>
      <c r="CP125" s="846" t="s">
        <v>445</v>
      </c>
      <c r="CQ125" s="788"/>
      <c r="CR125" s="788"/>
      <c r="CS125" s="788"/>
      <c r="CT125" s="788"/>
      <c r="CU125" s="788"/>
      <c r="CV125" s="788"/>
      <c r="CW125" s="788"/>
      <c r="CX125" s="788"/>
      <c r="CY125" s="788"/>
      <c r="CZ125" s="788"/>
      <c r="DA125" s="788"/>
      <c r="DB125" s="788"/>
      <c r="DC125" s="788"/>
      <c r="DD125" s="788"/>
      <c r="DE125" s="788"/>
      <c r="DF125" s="789"/>
      <c r="DG125" s="829" t="s">
        <v>441</v>
      </c>
      <c r="DH125" s="830"/>
      <c r="DI125" s="830"/>
      <c r="DJ125" s="830"/>
      <c r="DK125" s="830"/>
      <c r="DL125" s="830" t="s">
        <v>441</v>
      </c>
      <c r="DM125" s="830"/>
      <c r="DN125" s="830"/>
      <c r="DO125" s="830"/>
      <c r="DP125" s="830"/>
      <c r="DQ125" s="830" t="s">
        <v>441</v>
      </c>
      <c r="DR125" s="830"/>
      <c r="DS125" s="830"/>
      <c r="DT125" s="830"/>
      <c r="DU125" s="830"/>
      <c r="DV125" s="831" t="s">
        <v>441</v>
      </c>
      <c r="DW125" s="831"/>
      <c r="DX125" s="831"/>
      <c r="DY125" s="831"/>
      <c r="DZ125" s="832"/>
    </row>
    <row r="126" spans="1:130" s="197" customFormat="1" ht="26.25" customHeight="1" x14ac:dyDescent="0.15">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441</v>
      </c>
      <c r="AB126" s="814"/>
      <c r="AC126" s="814"/>
      <c r="AD126" s="814"/>
      <c r="AE126" s="815"/>
      <c r="AF126" s="816" t="s">
        <v>441</v>
      </c>
      <c r="AG126" s="814"/>
      <c r="AH126" s="814"/>
      <c r="AI126" s="814"/>
      <c r="AJ126" s="815"/>
      <c r="AK126" s="816" t="s">
        <v>441</v>
      </c>
      <c r="AL126" s="814"/>
      <c r="AM126" s="814"/>
      <c r="AN126" s="814"/>
      <c r="AO126" s="815"/>
      <c r="AP126" s="784" t="s">
        <v>441</v>
      </c>
      <c r="AQ126" s="785"/>
      <c r="AR126" s="785"/>
      <c r="AS126" s="785"/>
      <c r="AT126" s="786"/>
      <c r="AU126" s="233"/>
      <c r="AV126" s="233"/>
      <c r="AW126" s="233"/>
      <c r="AX126" s="836" t="s">
        <v>446</v>
      </c>
      <c r="AY126" s="794"/>
      <c r="AZ126" s="794"/>
      <c r="BA126" s="794"/>
      <c r="BB126" s="794"/>
      <c r="BC126" s="794"/>
      <c r="BD126" s="794"/>
      <c r="BE126" s="795"/>
      <c r="BF126" s="793" t="s">
        <v>447</v>
      </c>
      <c r="BG126" s="794"/>
      <c r="BH126" s="794"/>
      <c r="BI126" s="794"/>
      <c r="BJ126" s="794"/>
      <c r="BK126" s="794"/>
      <c r="BL126" s="795"/>
      <c r="BM126" s="793" t="s">
        <v>448</v>
      </c>
      <c r="BN126" s="794"/>
      <c r="BO126" s="794"/>
      <c r="BP126" s="794"/>
      <c r="BQ126" s="794"/>
      <c r="BR126" s="794"/>
      <c r="BS126" s="795"/>
      <c r="BT126" s="793" t="s">
        <v>449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450</v>
      </c>
      <c r="CQ126" s="798"/>
      <c r="CR126" s="798"/>
      <c r="CS126" s="798"/>
      <c r="CT126" s="798"/>
      <c r="CU126" s="798"/>
      <c r="CV126" s="798"/>
      <c r="CW126" s="798"/>
      <c r="CX126" s="798"/>
      <c r="CY126" s="798"/>
      <c r="CZ126" s="798"/>
      <c r="DA126" s="798"/>
      <c r="DB126" s="798"/>
      <c r="DC126" s="798"/>
      <c r="DD126" s="798"/>
      <c r="DE126" s="798"/>
      <c r="DF126" s="799"/>
      <c r="DG126" s="800" t="s">
        <v>441</v>
      </c>
      <c r="DH126" s="801"/>
      <c r="DI126" s="801"/>
      <c r="DJ126" s="801"/>
      <c r="DK126" s="801"/>
      <c r="DL126" s="801" t="s">
        <v>441</v>
      </c>
      <c r="DM126" s="801"/>
      <c r="DN126" s="801"/>
      <c r="DO126" s="801"/>
      <c r="DP126" s="801"/>
      <c r="DQ126" s="801" t="s">
        <v>441</v>
      </c>
      <c r="DR126" s="801"/>
      <c r="DS126" s="801"/>
      <c r="DT126" s="801"/>
      <c r="DU126" s="801"/>
      <c r="DV126" s="853" t="s">
        <v>441</v>
      </c>
      <c r="DW126" s="853"/>
      <c r="DX126" s="853"/>
      <c r="DY126" s="853"/>
      <c r="DZ126" s="854"/>
    </row>
    <row r="127" spans="1:130" s="197" customFormat="1" ht="26.25" customHeight="1" thickBot="1" x14ac:dyDescent="0.2">
      <c r="A127" s="897"/>
      <c r="B127" s="898"/>
      <c r="C127" s="855" t="s">
        <v>451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356</v>
      </c>
      <c r="AB127" s="814"/>
      <c r="AC127" s="814"/>
      <c r="AD127" s="814"/>
      <c r="AE127" s="815"/>
      <c r="AF127" s="816">
        <v>345</v>
      </c>
      <c r="AG127" s="814"/>
      <c r="AH127" s="814"/>
      <c r="AI127" s="814"/>
      <c r="AJ127" s="815"/>
      <c r="AK127" s="816">
        <v>262</v>
      </c>
      <c r="AL127" s="814"/>
      <c r="AM127" s="814"/>
      <c r="AN127" s="814"/>
      <c r="AO127" s="815"/>
      <c r="AP127" s="784">
        <v>0</v>
      </c>
      <c r="AQ127" s="785"/>
      <c r="AR127" s="785"/>
      <c r="AS127" s="785"/>
      <c r="AT127" s="786"/>
      <c r="AU127" s="233"/>
      <c r="AV127" s="233"/>
      <c r="AW127" s="233"/>
      <c r="AX127" s="787" t="s">
        <v>452</v>
      </c>
      <c r="AY127" s="788"/>
      <c r="AZ127" s="788"/>
      <c r="BA127" s="788"/>
      <c r="BB127" s="788"/>
      <c r="BC127" s="788"/>
      <c r="BD127" s="788"/>
      <c r="BE127" s="789"/>
      <c r="BF127" s="790" t="s">
        <v>441</v>
      </c>
      <c r="BG127" s="791"/>
      <c r="BH127" s="791"/>
      <c r="BI127" s="791"/>
      <c r="BJ127" s="791"/>
      <c r="BK127" s="791"/>
      <c r="BL127" s="792"/>
      <c r="BM127" s="790">
        <v>14.08</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453</v>
      </c>
      <c r="CQ127" s="782"/>
      <c r="CR127" s="782"/>
      <c r="CS127" s="782"/>
      <c r="CT127" s="782"/>
      <c r="CU127" s="782"/>
      <c r="CV127" s="782"/>
      <c r="CW127" s="782"/>
      <c r="CX127" s="782"/>
      <c r="CY127" s="782"/>
      <c r="CZ127" s="782"/>
      <c r="DA127" s="782"/>
      <c r="DB127" s="782"/>
      <c r="DC127" s="782"/>
      <c r="DD127" s="782"/>
      <c r="DE127" s="782"/>
      <c r="DF127" s="783"/>
      <c r="DG127" s="849" t="s">
        <v>454</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x14ac:dyDescent="0.15">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v>186812</v>
      </c>
      <c r="AB128" s="754"/>
      <c r="AC128" s="754"/>
      <c r="AD128" s="754"/>
      <c r="AE128" s="755"/>
      <c r="AF128" s="756">
        <v>183492</v>
      </c>
      <c r="AG128" s="754"/>
      <c r="AH128" s="754"/>
      <c r="AI128" s="754"/>
      <c r="AJ128" s="755"/>
      <c r="AK128" s="756">
        <v>187386</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458</v>
      </c>
      <c r="BG128" s="821"/>
      <c r="BH128" s="821"/>
      <c r="BI128" s="821"/>
      <c r="BJ128" s="821"/>
      <c r="BK128" s="821"/>
      <c r="BL128" s="822"/>
      <c r="BM128" s="820">
        <v>19.079999999999998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6886921</v>
      </c>
      <c r="AB129" s="814"/>
      <c r="AC129" s="814"/>
      <c r="AD129" s="814"/>
      <c r="AE129" s="815"/>
      <c r="AF129" s="816">
        <v>6762507</v>
      </c>
      <c r="AG129" s="814"/>
      <c r="AH129" s="814"/>
      <c r="AI129" s="814"/>
      <c r="AJ129" s="815"/>
      <c r="AK129" s="816">
        <v>6913752</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6.4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936720</v>
      </c>
      <c r="AB130" s="814"/>
      <c r="AC130" s="814"/>
      <c r="AD130" s="814"/>
      <c r="AE130" s="815"/>
      <c r="AF130" s="816">
        <v>974132</v>
      </c>
      <c r="AG130" s="814"/>
      <c r="AH130" s="814"/>
      <c r="AI130" s="814"/>
      <c r="AJ130" s="815"/>
      <c r="AK130" s="816">
        <v>964116</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t="s">
        <v>428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464</v>
      </c>
      <c r="X131" s="744"/>
      <c r="Y131" s="744"/>
      <c r="Z131" s="745"/>
      <c r="AA131" s="746">
        <v>5950201</v>
      </c>
      <c r="AB131" s="747"/>
      <c r="AC131" s="747"/>
      <c r="AD131" s="747"/>
      <c r="AE131" s="748"/>
      <c r="AF131" s="749">
        <v>5788375</v>
      </c>
      <c r="AG131" s="747"/>
      <c r="AH131" s="747"/>
      <c r="AI131" s="747"/>
      <c r="AJ131" s="748"/>
      <c r="AK131" s="749">
        <v>5949636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466</v>
      </c>
      <c r="W132" s="767"/>
      <c r="X132" s="767"/>
      <c r="Y132" s="767"/>
      <c r="Z132" s="768"/>
      <c r="AA132" s="769">
        <v>7.1245492380000002</v>
      </c>
      <c r="AB132" s="770"/>
      <c r="AC132" s="770"/>
      <c r="AD132" s="770"/>
      <c r="AE132" s="771"/>
      <c r="AF132" s="772">
        <v>6.4273479169999996</v>
      </c>
      <c r="AG132" s="770"/>
      <c r="AH132" s="770"/>
      <c r="AI132" s="770"/>
      <c r="AJ132" s="771"/>
      <c r="AK132" s="772">
        <v>5.7382670129999997</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467</v>
      </c>
      <c r="W133" s="776"/>
      <c r="X133" s="776"/>
      <c r="Y133" s="776"/>
      <c r="Z133" s="777"/>
      <c r="AA133" s="778">
        <v>8.4</v>
      </c>
      <c r="AB133" s="779"/>
      <c r="AC133" s="779"/>
      <c r="AD133" s="779"/>
      <c r="AE133" s="780"/>
      <c r="AF133" s="778">
        <v>7.5</v>
      </c>
      <c r="AG133" s="779"/>
      <c r="AH133" s="779"/>
      <c r="AI133" s="779"/>
      <c r="AJ133" s="780"/>
      <c r="AK133" s="778">
        <v>6.4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49" t="s">
        <v>470</v>
      </c>
      <c r="L7" s="254"/>
      <c r="M7" s="255" t="s">
        <v>471</v>
      </c>
      <c r="N7" s="256"/>
    </row>
    <row r="8" spans="1:16" x14ac:dyDescent="0.15">
      <c r="A8" s="248"/>
      <c r="B8" s="244"/>
      <c r="C8" s="244"/>
      <c r="D8" s="244"/>
      <c r="E8" s="244"/>
      <c r="F8" s="244"/>
      <c r="G8" s="257"/>
      <c r="H8" s="258"/>
      <c r="I8" s="258"/>
      <c r="J8" s="259"/>
      <c r="K8" s="1150"/>
      <c r="L8" s="260" t="s">
        <v>472</v>
      </c>
      <c r="M8" s="261" t="s">
        <v>473</v>
      </c>
      <c r="N8" s="262" t="s">
        <v>474</v>
      </c>
    </row>
    <row r="9" spans="1:16" x14ac:dyDescent="0.15">
      <c r="A9" s="248"/>
      <c r="B9" s="244"/>
      <c r="C9" s="244"/>
      <c r="D9" s="244"/>
      <c r="E9" s="244"/>
      <c r="F9" s="244"/>
      <c r="G9" s="1163" t="s">
        <v>475</v>
      </c>
      <c r="H9" s="1164"/>
      <c r="I9" s="1164"/>
      <c r="J9" s="1165"/>
      <c r="K9" s="263">
        <v>1619982</v>
      </c>
      <c r="L9" s="264">
        <v>51503</v>
      </c>
      <c r="M9" s="265">
        <v>64158</v>
      </c>
      <c r="N9" s="266">
        <v>-19.7</v>
      </c>
    </row>
    <row r="10" spans="1:16" x14ac:dyDescent="0.15">
      <c r="A10" s="248"/>
      <c r="B10" s="244"/>
      <c r="C10" s="244"/>
      <c r="D10" s="244"/>
      <c r="E10" s="244"/>
      <c r="F10" s="244"/>
      <c r="G10" s="1163" t="s">
        <v>476</v>
      </c>
      <c r="H10" s="1164"/>
      <c r="I10" s="1164"/>
      <c r="J10" s="1165"/>
      <c r="K10" s="267">
        <v>53182</v>
      </c>
      <c r="L10" s="268">
        <v>1691</v>
      </c>
      <c r="M10" s="269">
        <v>6725</v>
      </c>
      <c r="N10" s="270">
        <v>-74.900000000000006</v>
      </c>
    </row>
    <row r="11" spans="1:16" ht="13.5" customHeight="1" x14ac:dyDescent="0.15">
      <c r="A11" s="248"/>
      <c r="B11" s="244"/>
      <c r="C11" s="244"/>
      <c r="D11" s="244"/>
      <c r="E11" s="244"/>
      <c r="F11" s="244"/>
      <c r="G11" s="1163" t="s">
        <v>477</v>
      </c>
      <c r="H11" s="1164"/>
      <c r="I11" s="1164"/>
      <c r="J11" s="1165"/>
      <c r="K11" s="267">
        <v>302091</v>
      </c>
      <c r="L11" s="268">
        <v>9604</v>
      </c>
      <c r="M11" s="269">
        <v>8931</v>
      </c>
      <c r="N11" s="270">
        <v>7.5</v>
      </c>
    </row>
    <row r="12" spans="1:16" ht="13.5" customHeight="1" x14ac:dyDescent="0.15">
      <c r="A12" s="248"/>
      <c r="B12" s="244"/>
      <c r="C12" s="244"/>
      <c r="D12" s="244"/>
      <c r="E12" s="244"/>
      <c r="F12" s="244"/>
      <c r="G12" s="1163" t="s">
        <v>478</v>
      </c>
      <c r="H12" s="1164"/>
      <c r="I12" s="1164"/>
      <c r="J12" s="1165"/>
      <c r="K12" s="267" t="s">
        <v>479</v>
      </c>
      <c r="L12" s="268" t="s">
        <v>479</v>
      </c>
      <c r="M12" s="269">
        <v>335</v>
      </c>
      <c r="N12" s="270" t="s">
        <v>479</v>
      </c>
    </row>
    <row r="13" spans="1:16" ht="13.5" customHeight="1" x14ac:dyDescent="0.15">
      <c r="A13" s="248"/>
      <c r="B13" s="244"/>
      <c r="C13" s="244"/>
      <c r="D13" s="244"/>
      <c r="E13" s="244"/>
      <c r="F13" s="244"/>
      <c r="G13" s="1163" t="s">
        <v>480</v>
      </c>
      <c r="H13" s="1164"/>
      <c r="I13" s="1164"/>
      <c r="J13" s="1165"/>
      <c r="K13" s="267" t="s">
        <v>479</v>
      </c>
      <c r="L13" s="268" t="s">
        <v>479</v>
      </c>
      <c r="M13" s="269">
        <v>14</v>
      </c>
      <c r="N13" s="270" t="s">
        <v>479</v>
      </c>
    </row>
    <row r="14" spans="1:16" ht="13.5" customHeight="1" x14ac:dyDescent="0.15">
      <c r="A14" s="248"/>
      <c r="B14" s="244"/>
      <c r="C14" s="244"/>
      <c r="D14" s="244"/>
      <c r="E14" s="244"/>
      <c r="F14" s="244"/>
      <c r="G14" s="1163" t="s">
        <v>481</v>
      </c>
      <c r="H14" s="1164"/>
      <c r="I14" s="1164"/>
      <c r="J14" s="1165"/>
      <c r="K14" s="267">
        <v>85563</v>
      </c>
      <c r="L14" s="268">
        <v>2720</v>
      </c>
      <c r="M14" s="269">
        <v>2685</v>
      </c>
      <c r="N14" s="270">
        <v>1.3</v>
      </c>
    </row>
    <row r="15" spans="1:16" ht="13.5" customHeight="1" x14ac:dyDescent="0.15">
      <c r="A15" s="248"/>
      <c r="B15" s="244"/>
      <c r="C15" s="244"/>
      <c r="D15" s="244"/>
      <c r="E15" s="244"/>
      <c r="F15" s="244"/>
      <c r="G15" s="1163" t="s">
        <v>482</v>
      </c>
      <c r="H15" s="1164"/>
      <c r="I15" s="1164"/>
      <c r="J15" s="1165"/>
      <c r="K15" s="267">
        <v>65929</v>
      </c>
      <c r="L15" s="268">
        <v>2096</v>
      </c>
      <c r="M15" s="269">
        <v>1293</v>
      </c>
      <c r="N15" s="270">
        <v>62.1</v>
      </c>
    </row>
    <row r="16" spans="1:16" x14ac:dyDescent="0.15">
      <c r="A16" s="248"/>
      <c r="B16" s="244"/>
      <c r="C16" s="244"/>
      <c r="D16" s="244"/>
      <c r="E16" s="244"/>
      <c r="F16" s="244"/>
      <c r="G16" s="1166" t="s">
        <v>483</v>
      </c>
      <c r="H16" s="1167"/>
      <c r="I16" s="1167"/>
      <c r="J16" s="1168"/>
      <c r="K16" s="268">
        <v>-160898</v>
      </c>
      <c r="L16" s="268">
        <v>-5115</v>
      </c>
      <c r="M16" s="269">
        <v>-6126</v>
      </c>
      <c r="N16" s="270">
        <v>-16.5</v>
      </c>
    </row>
    <row r="17" spans="1:16" x14ac:dyDescent="0.15">
      <c r="A17" s="248"/>
      <c r="B17" s="244"/>
      <c r="C17" s="244"/>
      <c r="D17" s="244"/>
      <c r="E17" s="244"/>
      <c r="F17" s="244"/>
      <c r="G17" s="1166" t="s">
        <v>168</v>
      </c>
      <c r="H17" s="1167"/>
      <c r="I17" s="1167"/>
      <c r="J17" s="1168"/>
      <c r="K17" s="268">
        <v>1965849</v>
      </c>
      <c r="L17" s="268">
        <v>62499</v>
      </c>
      <c r="M17" s="269">
        <v>78014</v>
      </c>
      <c r="N17" s="270">
        <v>-19.899999999999999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60" t="s">
        <v>488</v>
      </c>
      <c r="H21" s="1161"/>
      <c r="I21" s="1161"/>
      <c r="J21" s="1162"/>
      <c r="K21" s="280">
        <v>6.04</v>
      </c>
      <c r="L21" s="281">
        <v>7.49</v>
      </c>
      <c r="M21" s="282">
        <v>-1.45</v>
      </c>
      <c r="N21" s="249"/>
      <c r="O21" s="283"/>
      <c r="P21" s="279"/>
    </row>
    <row r="22" spans="1:16" s="284" customFormat="1" x14ac:dyDescent="0.15">
      <c r="A22" s="279"/>
      <c r="B22" s="249"/>
      <c r="C22" s="249"/>
      <c r="D22" s="249"/>
      <c r="E22" s="249"/>
      <c r="F22" s="249"/>
      <c r="G22" s="1160" t="s">
        <v>489</v>
      </c>
      <c r="H22" s="1161"/>
      <c r="I22" s="1161"/>
      <c r="J22" s="1162"/>
      <c r="K22" s="285">
        <v>99</v>
      </c>
      <c r="L22" s="286">
        <v>97.3</v>
      </c>
      <c r="M22" s="287">
        <v>1.7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49" t="s">
        <v>470</v>
      </c>
      <c r="L30" s="254"/>
      <c r="M30" s="255" t="s">
        <v>471</v>
      </c>
      <c r="N30" s="256"/>
    </row>
    <row r="31" spans="1:16" x14ac:dyDescent="0.15">
      <c r="A31" s="248"/>
      <c r="B31" s="244"/>
      <c r="C31" s="244"/>
      <c r="D31" s="244"/>
      <c r="E31" s="244"/>
      <c r="F31" s="244"/>
      <c r="G31" s="257"/>
      <c r="H31" s="258"/>
      <c r="I31" s="258"/>
      <c r="J31" s="259"/>
      <c r="K31" s="1150"/>
      <c r="L31" s="260" t="s">
        <v>472</v>
      </c>
      <c r="M31" s="261" t="s">
        <v>473</v>
      </c>
      <c r="N31" s="262" t="s">
        <v>474</v>
      </c>
    </row>
    <row r="32" spans="1:16" ht="27" customHeight="1" x14ac:dyDescent="0.15">
      <c r="A32" s="248"/>
      <c r="B32" s="244"/>
      <c r="C32" s="244"/>
      <c r="D32" s="244"/>
      <c r="E32" s="244"/>
      <c r="F32" s="244"/>
      <c r="G32" s="1151" t="s">
        <v>493</v>
      </c>
      <c r="H32" s="1152"/>
      <c r="I32" s="1152"/>
      <c r="J32" s="1153"/>
      <c r="K32" s="294">
        <v>808708</v>
      </c>
      <c r="L32" s="294">
        <v>25711</v>
      </c>
      <c r="M32" s="295">
        <v>34910</v>
      </c>
      <c r="N32" s="296">
        <v>-26.4</v>
      </c>
    </row>
    <row r="33" spans="1:16" ht="13.5" customHeight="1" x14ac:dyDescent="0.15">
      <c r="A33" s="248"/>
      <c r="B33" s="244"/>
      <c r="C33" s="244"/>
      <c r="D33" s="244"/>
      <c r="E33" s="244"/>
      <c r="F33" s="244"/>
      <c r="G33" s="1151" t="s">
        <v>494</v>
      </c>
      <c r="H33" s="1152"/>
      <c r="I33" s="1152"/>
      <c r="J33" s="1153"/>
      <c r="K33" s="294" t="s">
        <v>479</v>
      </c>
      <c r="L33" s="294" t="s">
        <v>479</v>
      </c>
      <c r="M33" s="295" t="s">
        <v>479</v>
      </c>
      <c r="N33" s="296" t="s">
        <v>479</v>
      </c>
    </row>
    <row r="34" spans="1:16" ht="27" customHeight="1" x14ac:dyDescent="0.15">
      <c r="A34" s="248"/>
      <c r="B34" s="244"/>
      <c r="C34" s="244"/>
      <c r="D34" s="244"/>
      <c r="E34" s="244"/>
      <c r="F34" s="244"/>
      <c r="G34" s="1151" t="s">
        <v>495</v>
      </c>
      <c r="H34" s="1152"/>
      <c r="I34" s="1152"/>
      <c r="J34" s="1153"/>
      <c r="K34" s="294" t="s">
        <v>479</v>
      </c>
      <c r="L34" s="294" t="s">
        <v>479</v>
      </c>
      <c r="M34" s="295" t="s">
        <v>479</v>
      </c>
      <c r="N34" s="296" t="s">
        <v>479</v>
      </c>
    </row>
    <row r="35" spans="1:16" ht="27" customHeight="1" x14ac:dyDescent="0.15">
      <c r="A35" s="248"/>
      <c r="B35" s="244"/>
      <c r="C35" s="244"/>
      <c r="D35" s="244"/>
      <c r="E35" s="244"/>
      <c r="F35" s="244"/>
      <c r="G35" s="1151" t="s">
        <v>496</v>
      </c>
      <c r="H35" s="1152"/>
      <c r="I35" s="1152"/>
      <c r="J35" s="1153"/>
      <c r="K35" s="294">
        <v>648728</v>
      </c>
      <c r="L35" s="294">
        <v>20625</v>
      </c>
      <c r="M35" s="295">
        <v>14021</v>
      </c>
      <c r="N35" s="296">
        <v>47.1</v>
      </c>
    </row>
    <row r="36" spans="1:16" ht="27" customHeight="1" x14ac:dyDescent="0.15">
      <c r="A36" s="248"/>
      <c r="B36" s="244"/>
      <c r="C36" s="244"/>
      <c r="D36" s="244"/>
      <c r="E36" s="244"/>
      <c r="F36" s="244"/>
      <c r="G36" s="1151" t="s">
        <v>497</v>
      </c>
      <c r="H36" s="1152"/>
      <c r="I36" s="1152"/>
      <c r="J36" s="1153"/>
      <c r="K36" s="294">
        <v>35210</v>
      </c>
      <c r="L36" s="294">
        <v>1119</v>
      </c>
      <c r="M36" s="295">
        <v>2867</v>
      </c>
      <c r="N36" s="296">
        <v>-61</v>
      </c>
    </row>
    <row r="37" spans="1:16" ht="13.5" customHeight="1" x14ac:dyDescent="0.15">
      <c r="A37" s="248"/>
      <c r="B37" s="244"/>
      <c r="C37" s="244"/>
      <c r="D37" s="244"/>
      <c r="E37" s="244"/>
      <c r="F37" s="244"/>
      <c r="G37" s="1151" t="s">
        <v>498</v>
      </c>
      <c r="H37" s="1152"/>
      <c r="I37" s="1152"/>
      <c r="J37" s="1153"/>
      <c r="K37" s="294">
        <v>262</v>
      </c>
      <c r="L37" s="294">
        <v>8</v>
      </c>
      <c r="M37" s="295">
        <v>917</v>
      </c>
      <c r="N37" s="296">
        <v>-99.1</v>
      </c>
    </row>
    <row r="38" spans="1:16" ht="27" customHeight="1" x14ac:dyDescent="0.15">
      <c r="A38" s="248"/>
      <c r="B38" s="244"/>
      <c r="C38" s="244"/>
      <c r="D38" s="244"/>
      <c r="E38" s="244"/>
      <c r="F38" s="244"/>
      <c r="G38" s="1154" t="s">
        <v>499</v>
      </c>
      <c r="H38" s="1155"/>
      <c r="I38" s="1155"/>
      <c r="J38" s="1156"/>
      <c r="K38" s="297" t="s">
        <v>479</v>
      </c>
      <c r="L38" s="297" t="s">
        <v>479</v>
      </c>
      <c r="M38" s="298">
        <v>2</v>
      </c>
      <c r="N38" s="299" t="s">
        <v>479</v>
      </c>
      <c r="O38" s="293"/>
    </row>
    <row r="39" spans="1:16" x14ac:dyDescent="0.15">
      <c r="A39" s="248"/>
      <c r="B39" s="244"/>
      <c r="C39" s="244"/>
      <c r="D39" s="244"/>
      <c r="E39" s="244"/>
      <c r="F39" s="244"/>
      <c r="G39" s="1154" t="s">
        <v>500</v>
      </c>
      <c r="H39" s="1155"/>
      <c r="I39" s="1155"/>
      <c r="J39" s="1156"/>
      <c r="K39" s="300">
        <v>-187386</v>
      </c>
      <c r="L39" s="300">
        <v>-5957</v>
      </c>
      <c r="M39" s="301">
        <v>-3077</v>
      </c>
      <c r="N39" s="302">
        <v>93.6</v>
      </c>
      <c r="O39" s="293"/>
    </row>
    <row r="40" spans="1:16" ht="27" customHeight="1" x14ac:dyDescent="0.15">
      <c r="A40" s="248"/>
      <c r="B40" s="244"/>
      <c r="C40" s="244"/>
      <c r="D40" s="244"/>
      <c r="E40" s="244"/>
      <c r="F40" s="244"/>
      <c r="G40" s="1151" t="s">
        <v>501</v>
      </c>
      <c r="H40" s="1152"/>
      <c r="I40" s="1152"/>
      <c r="J40" s="1153"/>
      <c r="K40" s="300">
        <v>-964116</v>
      </c>
      <c r="L40" s="300">
        <v>-30652</v>
      </c>
      <c r="M40" s="301">
        <v>-35137</v>
      </c>
      <c r="N40" s="302">
        <v>-12.8</v>
      </c>
      <c r="O40" s="293"/>
    </row>
    <row r="41" spans="1:16" x14ac:dyDescent="0.15">
      <c r="A41" s="248"/>
      <c r="B41" s="244"/>
      <c r="C41" s="244"/>
      <c r="D41" s="244"/>
      <c r="E41" s="244"/>
      <c r="F41" s="244"/>
      <c r="G41" s="1157" t="s">
        <v>279</v>
      </c>
      <c r="H41" s="1158"/>
      <c r="I41" s="1158"/>
      <c r="J41" s="1159"/>
      <c r="K41" s="294">
        <v>341406</v>
      </c>
      <c r="L41" s="300">
        <v>10854</v>
      </c>
      <c r="M41" s="301">
        <v>14503</v>
      </c>
      <c r="N41" s="302">
        <v>-25.2</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44" t="s">
        <v>470</v>
      </c>
      <c r="J49" s="1146" t="s">
        <v>505</v>
      </c>
      <c r="K49" s="1147"/>
      <c r="L49" s="1147"/>
      <c r="M49" s="1147"/>
      <c r="N49" s="1148"/>
    </row>
    <row r="50" spans="1:14" x14ac:dyDescent="0.15">
      <c r="A50" s="248"/>
      <c r="B50" s="244"/>
      <c r="C50" s="244"/>
      <c r="D50" s="244"/>
      <c r="E50" s="244"/>
      <c r="F50" s="244"/>
      <c r="G50" s="312"/>
      <c r="H50" s="313"/>
      <c r="I50" s="1145"/>
      <c r="J50" s="314" t="s">
        <v>506</v>
      </c>
      <c r="K50" s="315" t="s">
        <v>507</v>
      </c>
      <c r="L50" s="316" t="s">
        <v>508</v>
      </c>
      <c r="M50" s="317" t="s">
        <v>509</v>
      </c>
      <c r="N50" s="318" t="s">
        <v>510</v>
      </c>
    </row>
    <row r="51" spans="1:14" x14ac:dyDescent="0.15">
      <c r="A51" s="248"/>
      <c r="B51" s="244"/>
      <c r="C51" s="244"/>
      <c r="D51" s="244"/>
      <c r="E51" s="244"/>
      <c r="F51" s="244"/>
      <c r="G51" s="310" t="s">
        <v>511</v>
      </c>
      <c r="H51" s="311"/>
      <c r="I51" s="319">
        <v>1760399</v>
      </c>
      <c r="J51" s="320">
        <v>55895</v>
      </c>
      <c r="K51" s="321">
        <v>1.5</v>
      </c>
      <c r="L51" s="322">
        <v>51262</v>
      </c>
      <c r="M51" s="323">
        <v>-13.6</v>
      </c>
      <c r="N51" s="324">
        <v>15.1</v>
      </c>
    </row>
    <row r="52" spans="1:14" x14ac:dyDescent="0.15">
      <c r="A52" s="248"/>
      <c r="B52" s="244"/>
      <c r="C52" s="244"/>
      <c r="D52" s="244"/>
      <c r="E52" s="244"/>
      <c r="F52" s="244"/>
      <c r="G52" s="325"/>
      <c r="H52" s="326" t="s">
        <v>512</v>
      </c>
      <c r="I52" s="327">
        <v>1026003</v>
      </c>
      <c r="J52" s="328">
        <v>32577</v>
      </c>
      <c r="K52" s="329">
        <v>1.3</v>
      </c>
      <c r="L52" s="330">
        <v>25630</v>
      </c>
      <c r="M52" s="331">
        <v>-24.8</v>
      </c>
      <c r="N52" s="332">
        <v>26.1</v>
      </c>
    </row>
    <row r="53" spans="1:14" x14ac:dyDescent="0.15">
      <c r="A53" s="248"/>
      <c r="B53" s="244"/>
      <c r="C53" s="244"/>
      <c r="D53" s="244"/>
      <c r="E53" s="244"/>
      <c r="F53" s="244"/>
      <c r="G53" s="310" t="s">
        <v>513</v>
      </c>
      <c r="H53" s="311"/>
      <c r="I53" s="319">
        <v>1408364</v>
      </c>
      <c r="J53" s="320">
        <v>44727</v>
      </c>
      <c r="K53" s="321">
        <v>-20</v>
      </c>
      <c r="L53" s="322">
        <v>48407</v>
      </c>
      <c r="M53" s="323">
        <v>-5.6</v>
      </c>
      <c r="N53" s="324">
        <v>-14.4</v>
      </c>
    </row>
    <row r="54" spans="1:14" x14ac:dyDescent="0.15">
      <c r="A54" s="248"/>
      <c r="B54" s="244"/>
      <c r="C54" s="244"/>
      <c r="D54" s="244"/>
      <c r="E54" s="244"/>
      <c r="F54" s="244"/>
      <c r="G54" s="325"/>
      <c r="H54" s="326" t="s">
        <v>512</v>
      </c>
      <c r="I54" s="327">
        <v>787740</v>
      </c>
      <c r="J54" s="328">
        <v>25017</v>
      </c>
      <c r="K54" s="329">
        <v>-23.2</v>
      </c>
      <c r="L54" s="330">
        <v>23914</v>
      </c>
      <c r="M54" s="331">
        <v>-6.7</v>
      </c>
      <c r="N54" s="332">
        <v>-16.5</v>
      </c>
    </row>
    <row r="55" spans="1:14" x14ac:dyDescent="0.15">
      <c r="A55" s="248"/>
      <c r="B55" s="244"/>
      <c r="C55" s="244"/>
      <c r="D55" s="244"/>
      <c r="E55" s="244"/>
      <c r="F55" s="244"/>
      <c r="G55" s="310" t="s">
        <v>514</v>
      </c>
      <c r="H55" s="311"/>
      <c r="I55" s="319">
        <v>1300982</v>
      </c>
      <c r="J55" s="320">
        <v>41241</v>
      </c>
      <c r="K55" s="321">
        <v>-7.8</v>
      </c>
      <c r="L55" s="322">
        <v>69477</v>
      </c>
      <c r="M55" s="323">
        <v>43.5</v>
      </c>
      <c r="N55" s="324">
        <v>-51.3</v>
      </c>
    </row>
    <row r="56" spans="1:14" x14ac:dyDescent="0.15">
      <c r="A56" s="248"/>
      <c r="B56" s="244"/>
      <c r="C56" s="244"/>
      <c r="D56" s="244"/>
      <c r="E56" s="244"/>
      <c r="F56" s="244"/>
      <c r="G56" s="325"/>
      <c r="H56" s="326" t="s">
        <v>512</v>
      </c>
      <c r="I56" s="327">
        <v>538536</v>
      </c>
      <c r="J56" s="328">
        <v>17071</v>
      </c>
      <c r="K56" s="329">
        <v>-31.8</v>
      </c>
      <c r="L56" s="330">
        <v>31528</v>
      </c>
      <c r="M56" s="331">
        <v>31.8</v>
      </c>
      <c r="N56" s="332">
        <v>-63.6</v>
      </c>
    </row>
    <row r="57" spans="1:14" x14ac:dyDescent="0.15">
      <c r="A57" s="248"/>
      <c r="B57" s="244"/>
      <c r="C57" s="244"/>
      <c r="D57" s="244"/>
      <c r="E57" s="244"/>
      <c r="F57" s="244"/>
      <c r="G57" s="310" t="s">
        <v>515</v>
      </c>
      <c r="H57" s="311"/>
      <c r="I57" s="319">
        <v>1145601</v>
      </c>
      <c r="J57" s="320">
        <v>36521</v>
      </c>
      <c r="K57" s="321">
        <v>-11.4</v>
      </c>
      <c r="L57" s="322">
        <v>59668</v>
      </c>
      <c r="M57" s="323">
        <v>-14.1</v>
      </c>
      <c r="N57" s="324">
        <v>2.7</v>
      </c>
    </row>
    <row r="58" spans="1:14" x14ac:dyDescent="0.15">
      <c r="A58" s="248"/>
      <c r="B58" s="244"/>
      <c r="C58" s="244"/>
      <c r="D58" s="244"/>
      <c r="E58" s="244"/>
      <c r="F58" s="244"/>
      <c r="G58" s="325"/>
      <c r="H58" s="326" t="s">
        <v>512</v>
      </c>
      <c r="I58" s="327">
        <v>655286</v>
      </c>
      <c r="J58" s="328">
        <v>20890</v>
      </c>
      <c r="K58" s="329">
        <v>22.4</v>
      </c>
      <c r="L58" s="330">
        <v>31515</v>
      </c>
      <c r="M58" s="331">
        <v>0</v>
      </c>
      <c r="N58" s="332">
        <v>22.4</v>
      </c>
    </row>
    <row r="59" spans="1:14" x14ac:dyDescent="0.15">
      <c r="A59" s="248"/>
      <c r="B59" s="244"/>
      <c r="C59" s="244"/>
      <c r="D59" s="244"/>
      <c r="E59" s="244"/>
      <c r="F59" s="244"/>
      <c r="G59" s="310" t="s">
        <v>516</v>
      </c>
      <c r="H59" s="311"/>
      <c r="I59" s="319">
        <v>542064</v>
      </c>
      <c r="J59" s="320">
        <v>17234</v>
      </c>
      <c r="K59" s="321">
        <v>-52.8</v>
      </c>
      <c r="L59" s="322">
        <v>56894</v>
      </c>
      <c r="M59" s="323">
        <v>-4.5999999999999996</v>
      </c>
      <c r="N59" s="324">
        <v>-48.2</v>
      </c>
    </row>
    <row r="60" spans="1:14" x14ac:dyDescent="0.15">
      <c r="A60" s="248"/>
      <c r="B60" s="244"/>
      <c r="C60" s="244"/>
      <c r="D60" s="244"/>
      <c r="E60" s="244"/>
      <c r="F60" s="244"/>
      <c r="G60" s="325"/>
      <c r="H60" s="326" t="s">
        <v>512</v>
      </c>
      <c r="I60" s="333">
        <v>465602</v>
      </c>
      <c r="J60" s="328">
        <v>14803</v>
      </c>
      <c r="K60" s="329">
        <v>-29.1</v>
      </c>
      <c r="L60" s="330">
        <v>32548</v>
      </c>
      <c r="M60" s="331">
        <v>3.3</v>
      </c>
      <c r="N60" s="332">
        <v>-32.4</v>
      </c>
    </row>
    <row r="61" spans="1:14" x14ac:dyDescent="0.15">
      <c r="A61" s="248"/>
      <c r="B61" s="244"/>
      <c r="C61" s="244"/>
      <c r="D61" s="244"/>
      <c r="E61" s="244"/>
      <c r="F61" s="244"/>
      <c r="G61" s="310" t="s">
        <v>517</v>
      </c>
      <c r="H61" s="334"/>
      <c r="I61" s="335">
        <v>1231482</v>
      </c>
      <c r="J61" s="336">
        <v>39124</v>
      </c>
      <c r="K61" s="337">
        <v>-18.100000000000001</v>
      </c>
      <c r="L61" s="338">
        <v>57142</v>
      </c>
      <c r="M61" s="339">
        <v>1.1000000000000001</v>
      </c>
      <c r="N61" s="324">
        <v>-19.2</v>
      </c>
    </row>
    <row r="62" spans="1:14" x14ac:dyDescent="0.15">
      <c r="A62" s="248"/>
      <c r="B62" s="244"/>
      <c r="C62" s="244"/>
      <c r="D62" s="244"/>
      <c r="E62" s="244"/>
      <c r="F62" s="244"/>
      <c r="G62" s="325"/>
      <c r="H62" s="326" t="s">
        <v>512</v>
      </c>
      <c r="I62" s="327">
        <v>694633</v>
      </c>
      <c r="J62" s="328">
        <v>22072</v>
      </c>
      <c r="K62" s="329">
        <v>-12.1</v>
      </c>
      <c r="L62" s="330">
        <v>29027</v>
      </c>
      <c r="M62" s="331">
        <v>0.7</v>
      </c>
      <c r="N62" s="332">
        <v>-12.8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5" zoomScaleNormal="6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69" t="s">
        <v>3</v>
      </c>
      <c r="D47" s="1169"/>
      <c r="E47" s="1170"/>
      <c r="F47" s="11">
        <v>12.05</v>
      </c>
      <c r="G47" s="12">
        <v>13.48</v>
      </c>
      <c r="H47" s="12">
        <v>12.22</v>
      </c>
      <c r="I47" s="12">
        <v>11.25</v>
      </c>
      <c r="J47" s="13">
        <v>35.01</v>
      </c>
    </row>
    <row r="48" spans="2:10" ht="57.75" customHeight="1" x14ac:dyDescent="0.15">
      <c r="B48" s="14"/>
      <c r="C48" s="1171" t="s">
        <v>4</v>
      </c>
      <c r="D48" s="1171"/>
      <c r="E48" s="1172"/>
      <c r="F48" s="15">
        <v>8.1999999999999993</v>
      </c>
      <c r="G48" s="16">
        <v>7.11</v>
      </c>
      <c r="H48" s="16">
        <v>6.04</v>
      </c>
      <c r="I48" s="16">
        <v>7.45</v>
      </c>
      <c r="J48" s="17">
        <v>8.2200000000000006</v>
      </c>
    </row>
    <row r="49" spans="2:10" ht="57.75" customHeight="1" thickBot="1" x14ac:dyDescent="0.2">
      <c r="B49" s="18"/>
      <c r="C49" s="1173" t="s">
        <v>5</v>
      </c>
      <c r="D49" s="1173"/>
      <c r="E49" s="1174"/>
      <c r="F49" s="19">
        <v>0.19</v>
      </c>
      <c r="G49" s="20">
        <v>0.47</v>
      </c>
      <c r="H49" s="20" t="s">
        <v>524</v>
      </c>
      <c r="I49" s="20">
        <v>0.11</v>
      </c>
      <c r="J49" s="21">
        <v>24.94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2017-03-27T06:32:04Z</cp:lastPrinted>
  <dcterms:created xsi:type="dcterms:W3CDTF">2017-02-15T16:43:01Z</dcterms:created>
  <dcterms:modified xsi:type="dcterms:W3CDTF">2017-03-27T06:32:08Z</dcterms:modified>
  <cp:category/>
</cp:coreProperties>
</file>